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60" yWindow="180" windowWidth="19280" windowHeight="9660"/>
  </bookViews>
  <sheets>
    <sheet name="COGS" sheetId="14" r:id="rId1"/>
  </sheets>
  <calcPr calcId="145621"/>
</workbook>
</file>

<file path=xl/calcChain.xml><?xml version="1.0" encoding="utf-8"?>
<calcChain xmlns="http://schemas.openxmlformats.org/spreadsheetml/2006/main">
  <c r="K32" i="14" l="1"/>
  <c r="H26" i="14" l="1"/>
  <c r="H27" i="14"/>
  <c r="H28" i="14"/>
  <c r="H52" i="14"/>
  <c r="H51" i="14"/>
  <c r="H50" i="14"/>
  <c r="H49" i="14"/>
  <c r="H48" i="14"/>
  <c r="H47" i="14"/>
  <c r="H46" i="14"/>
  <c r="H45" i="14"/>
  <c r="H34" i="14"/>
  <c r="H33" i="14"/>
  <c r="H32" i="14"/>
  <c r="H31" i="14"/>
  <c r="H30" i="14"/>
  <c r="H29" i="14"/>
  <c r="H25" i="14"/>
  <c r="H24" i="14"/>
  <c r="H16" i="14"/>
  <c r="H15" i="14"/>
  <c r="H14" i="14"/>
  <c r="H13" i="14"/>
  <c r="H12" i="14"/>
  <c r="H11" i="14"/>
  <c r="H10" i="14"/>
  <c r="H9" i="14"/>
  <c r="H8" i="14"/>
  <c r="H7" i="14"/>
  <c r="K77" i="14"/>
  <c r="K76" i="14"/>
  <c r="K75" i="14"/>
  <c r="K68" i="14"/>
  <c r="K67" i="14"/>
  <c r="K66" i="14"/>
  <c r="K65" i="14"/>
  <c r="K64" i="14"/>
  <c r="K63" i="14"/>
  <c r="H38" i="14" l="1"/>
  <c r="H18" i="14"/>
  <c r="H54" i="14"/>
  <c r="H57" i="14" l="1"/>
  <c r="E75" i="14" l="1"/>
  <c r="H75" i="14" s="1"/>
  <c r="F63" i="14"/>
  <c r="D63" i="14" s="1"/>
  <c r="F67" i="14"/>
  <c r="D67" i="14" s="1"/>
  <c r="E77" i="14"/>
  <c r="H77" i="14" s="1"/>
  <c r="F65" i="14"/>
  <c r="D65" i="14" s="1"/>
  <c r="F68" i="14"/>
  <c r="D68" i="14" s="1"/>
  <c r="F66" i="14"/>
  <c r="D66" i="14" s="1"/>
  <c r="F64" i="14"/>
  <c r="D64" i="14" s="1"/>
  <c r="E76" i="14"/>
  <c r="H76" i="14" s="1"/>
  <c r="D75" i="14" l="1"/>
  <c r="D77" i="14"/>
  <c r="D76" i="14"/>
</calcChain>
</file>

<file path=xl/sharedStrings.xml><?xml version="1.0" encoding="utf-8"?>
<sst xmlns="http://schemas.openxmlformats.org/spreadsheetml/2006/main" count="84" uniqueCount="60">
  <si>
    <t>Amount</t>
  </si>
  <si>
    <t>Unit</t>
  </si>
  <si>
    <t>Costing</t>
  </si>
  <si>
    <t>Used</t>
  </si>
  <si>
    <t>last revised:</t>
  </si>
  <si>
    <t>Type Product Title Here</t>
  </si>
  <si>
    <t>Recipe Elements</t>
  </si>
  <si>
    <t>Total Recipe Elements Cost:</t>
  </si>
  <si>
    <t>Packaging Elements</t>
  </si>
  <si>
    <t>Worked</t>
  </si>
  <si>
    <t>Packaging Name</t>
  </si>
  <si>
    <t xml:space="preserve">Cost </t>
  </si>
  <si>
    <t>Extended</t>
  </si>
  <si>
    <t>Price</t>
  </si>
  <si>
    <t>Cost</t>
  </si>
  <si>
    <t>Recipe Element Name</t>
  </si>
  <si>
    <t>TOTAL COGS:</t>
  </si>
  <si>
    <t>Position Title</t>
  </si>
  <si>
    <t>Rate</t>
  </si>
  <si>
    <t>COGS</t>
  </si>
  <si>
    <t>Distributor</t>
  </si>
  <si>
    <t>Wholesale</t>
  </si>
  <si>
    <t>Farmer's Market</t>
  </si>
  <si>
    <t>Home Business, Beginner</t>
  </si>
  <si>
    <t>Home Business, Intermediate</t>
  </si>
  <si>
    <t>Home Business, Advanced</t>
  </si>
  <si>
    <t>Private Label Manufacturing</t>
  </si>
  <si>
    <t>Retail Shop</t>
  </si>
  <si>
    <t>Co-Packer Manufacturing</t>
  </si>
  <si>
    <t>Margin</t>
  </si>
  <si>
    <t>Direct Modes of Sale</t>
  </si>
  <si>
    <t>My $</t>
  </si>
  <si>
    <t xml:space="preserve">Profit </t>
  </si>
  <si>
    <t>Indirect Modes of Sale</t>
  </si>
  <si>
    <t>Projected</t>
  </si>
  <si>
    <t>Seller's</t>
  </si>
  <si>
    <t>Sale Price</t>
  </si>
  <si>
    <t>Should Be</t>
  </si>
  <si>
    <t>My Desired</t>
  </si>
  <si>
    <t>Notes</t>
  </si>
  <si>
    <t>Additional Labor Elements</t>
  </si>
  <si>
    <t>Total Additional Labor Element Cost:</t>
  </si>
  <si>
    <t>Pricing for Direct Modes of Sale</t>
  </si>
  <si>
    <t>Pricing for Indirect Modes of Sale</t>
  </si>
  <si>
    <r>
      <t xml:space="preserve">      </t>
    </r>
    <r>
      <rPr>
        <sz val="9"/>
        <rFont val="Calibri"/>
        <family val="2"/>
        <scheme val="minor"/>
      </rPr>
      <t>↓</t>
    </r>
    <r>
      <rPr>
        <sz val="9"/>
        <rFont val="Tahoma"/>
        <family val="2"/>
      </rPr>
      <t xml:space="preserve"> </t>
    </r>
    <r>
      <rPr>
        <i/>
        <sz val="9"/>
        <rFont val="Calibri"/>
        <family val="2"/>
        <scheme val="minor"/>
      </rPr>
      <t>margin must fall between 1 - 99%</t>
    </r>
  </si>
  <si>
    <t>baker</t>
  </si>
  <si>
    <t>decorator</t>
  </si>
  <si>
    <t>dishwasher</t>
  </si>
  <si>
    <t>packager</t>
  </si>
  <si>
    <t>sales</t>
  </si>
  <si>
    <t>Pallet Calculator</t>
  </si>
  <si>
    <t># of units per pallet:</t>
  </si>
  <si>
    <t># of units per case:</t>
  </si>
  <si>
    <t>Ti:</t>
  </si>
  <si>
    <t>Hi:</t>
  </si>
  <si>
    <t>HOURLY</t>
  </si>
  <si>
    <t>MINUTES</t>
  </si>
  <si>
    <t>Total Packaging Cost:</t>
  </si>
  <si>
    <t>Sales Tax:</t>
  </si>
  <si>
    <t>MY SALE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</si>
</sst>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0.000"/>
    <numFmt numFmtId="165" formatCode="_(&quot;$&quot;* #,##0.000_);_(&quot;$&quot;* \(#,##0.000\);_(&quot;$&quot;* &quot;-&quot;???_);_(@_)"/>
    <numFmt numFmtId="166" formatCode="&quot;$&quot;#,##0.00"/>
    <numFmt numFmtId="167" formatCode="&quot;$&quot;#,##0.000"/>
    <numFmt numFmtId="168" formatCode="mm/dd/yy;@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ahoma"/>
      <family val="2"/>
    </font>
    <font>
      <sz val="16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9"/>
      <name val="Calibri"/>
      <family val="2"/>
      <scheme val="minor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Tahoma"/>
      <family val="2"/>
    </font>
    <font>
      <b/>
      <sz val="16"/>
      <color theme="1"/>
      <name val="Tahoma"/>
      <family val="2"/>
    </font>
    <font>
      <b/>
      <sz val="12"/>
      <color theme="1"/>
      <name val="Tahoma"/>
      <family val="2"/>
    </font>
    <font>
      <sz val="1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3"/>
      <name val="Tahoma"/>
      <family val="2"/>
    </font>
    <font>
      <i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ahoma"/>
      <family val="2"/>
    </font>
    <font>
      <sz val="14"/>
      <color theme="1"/>
      <name val="Tahoma"/>
      <family val="2"/>
    </font>
    <font>
      <b/>
      <sz val="9"/>
      <color theme="1"/>
      <name val="Tahoma"/>
      <family val="2"/>
    </font>
    <font>
      <b/>
      <sz val="14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1F5E7"/>
        <bgColor indexed="64"/>
      </patternFill>
    </fill>
    <fill>
      <patternFill patternType="solid">
        <fgColor rgb="FFF7EAE9"/>
        <bgColor indexed="64"/>
      </patternFill>
    </fill>
    <fill>
      <patternFill patternType="solid">
        <fgColor rgb="FFECF2F8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194">
    <xf numFmtId="0" fontId="0" fillId="0" borderId="0" xfId="0"/>
    <xf numFmtId="0" fontId="3" fillId="0" borderId="0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167" fontId="8" fillId="0" borderId="0" xfId="0" applyNumberFormat="1" applyFont="1" applyBorder="1" applyAlignment="1" applyProtection="1">
      <alignment horizontal="center" vertical="top"/>
    </xf>
    <xf numFmtId="0" fontId="15" fillId="0" borderId="0" xfId="0" applyFont="1" applyProtection="1"/>
    <xf numFmtId="0" fontId="15" fillId="0" borderId="0" xfId="0" applyFont="1" applyFill="1" applyProtection="1"/>
    <xf numFmtId="0" fontId="15" fillId="0" borderId="0" xfId="0" applyFont="1" applyBorder="1" applyProtection="1"/>
    <xf numFmtId="0" fontId="16" fillId="0" borderId="0" xfId="0" applyFont="1" applyBorder="1" applyAlignment="1" applyProtection="1">
      <alignment horizontal="center"/>
    </xf>
    <xf numFmtId="167" fontId="6" fillId="0" borderId="0" xfId="0" applyNumberFormat="1" applyFont="1" applyFill="1" applyBorder="1" applyAlignment="1" applyProtection="1">
      <alignment horizontal="center" vertical="center"/>
    </xf>
    <xf numFmtId="166" fontId="17" fillId="0" borderId="0" xfId="0" applyNumberFormat="1" applyFont="1" applyFill="1" applyBorder="1" applyAlignment="1" applyProtection="1"/>
    <xf numFmtId="9" fontId="14" fillId="0" borderId="0" xfId="0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 vertical="center"/>
    </xf>
    <xf numFmtId="166" fontId="14" fillId="0" borderId="0" xfId="0" applyNumberFormat="1" applyFont="1" applyFill="1" applyBorder="1" applyProtection="1"/>
    <xf numFmtId="49" fontId="3" fillId="0" borderId="0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166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right" vertical="center"/>
    </xf>
    <xf numFmtId="0" fontId="15" fillId="0" borderId="0" xfId="0" applyFont="1" applyFill="1" applyBorder="1" applyProtection="1"/>
    <xf numFmtId="49" fontId="4" fillId="0" borderId="5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vertical="center"/>
    </xf>
    <xf numFmtId="49" fontId="18" fillId="2" borderId="1" xfId="0" applyNumberFormat="1" applyFont="1" applyFill="1" applyBorder="1" applyAlignment="1" applyProtection="1">
      <alignment horizontal="left" vertical="center"/>
      <protection locked="0"/>
    </xf>
    <xf numFmtId="165" fontId="18" fillId="4" borderId="1" xfId="1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top"/>
    </xf>
    <xf numFmtId="0" fontId="19" fillId="0" borderId="5" xfId="0" applyFont="1" applyBorder="1" applyAlignment="1" applyProtection="1">
      <alignment horizontal="center" vertical="top"/>
    </xf>
    <xf numFmtId="0" fontId="20" fillId="0" borderId="0" xfId="0" applyFont="1" applyProtection="1"/>
    <xf numFmtId="0" fontId="20" fillId="0" borderId="0" xfId="0" applyFont="1" applyBorder="1" applyProtection="1"/>
    <xf numFmtId="167" fontId="4" fillId="0" borderId="0" xfId="0" applyNumberFormat="1" applyFont="1" applyBorder="1" applyAlignment="1" applyProtection="1">
      <alignment horizontal="center" vertical="center"/>
    </xf>
    <xf numFmtId="49" fontId="18" fillId="2" borderId="2" xfId="0" applyNumberFormat="1" applyFont="1" applyFill="1" applyBorder="1" applyAlignment="1" applyProtection="1">
      <alignment horizontal="left" vertical="center"/>
      <protection locked="0"/>
    </xf>
    <xf numFmtId="0" fontId="15" fillId="0" borderId="9" xfId="0" applyFont="1" applyBorder="1" applyProtection="1"/>
    <xf numFmtId="0" fontId="15" fillId="0" borderId="5" xfId="0" applyFont="1" applyFill="1" applyBorder="1" applyProtection="1"/>
    <xf numFmtId="0" fontId="15" fillId="0" borderId="11" xfId="0" applyFont="1" applyBorder="1" applyProtection="1"/>
    <xf numFmtId="0" fontId="16" fillId="0" borderId="0" xfId="0" applyFont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/>
    </xf>
    <xf numFmtId="0" fontId="15" fillId="0" borderId="5" xfId="0" applyFont="1" applyBorder="1" applyProtection="1"/>
    <xf numFmtId="44" fontId="15" fillId="4" borderId="2" xfId="0" applyNumberFormat="1" applyFont="1" applyFill="1" applyBorder="1" applyAlignment="1" applyProtection="1">
      <alignment vertical="center"/>
    </xf>
    <xf numFmtId="0" fontId="15" fillId="0" borderId="6" xfId="0" applyFont="1" applyBorder="1" applyProtection="1"/>
    <xf numFmtId="0" fontId="19" fillId="0" borderId="0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 vertical="center"/>
    </xf>
    <xf numFmtId="0" fontId="15" fillId="0" borderId="10" xfId="0" applyFont="1" applyFill="1" applyBorder="1" applyProtection="1"/>
    <xf numFmtId="0" fontId="15" fillId="0" borderId="6" xfId="0" applyFont="1" applyFill="1" applyBorder="1" applyProtection="1"/>
    <xf numFmtId="49" fontId="4" fillId="0" borderId="5" xfId="0" applyNumberFormat="1" applyFont="1" applyFill="1" applyBorder="1" applyAlignment="1" applyProtection="1">
      <alignment vertical="center"/>
    </xf>
    <xf numFmtId="165" fontId="21" fillId="0" borderId="5" xfId="1" applyNumberFormat="1" applyFont="1" applyFill="1" applyBorder="1" applyAlignment="1" applyProtection="1">
      <alignment horizontal="center" vertical="center"/>
    </xf>
    <xf numFmtId="0" fontId="15" fillId="0" borderId="11" xfId="0" applyFont="1" applyFill="1" applyBorder="1" applyProtection="1"/>
    <xf numFmtId="0" fontId="15" fillId="0" borderId="10" xfId="0" applyFont="1" applyBorder="1" applyProtection="1"/>
    <xf numFmtId="165" fontId="18" fillId="0" borderId="0" xfId="1" applyNumberFormat="1" applyFont="1" applyFill="1" applyBorder="1" applyAlignment="1" applyProtection="1">
      <alignment vertical="center"/>
    </xf>
    <xf numFmtId="0" fontId="15" fillId="0" borderId="9" xfId="0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2" fontId="18" fillId="0" borderId="0" xfId="0" applyNumberFormat="1" applyFont="1" applyFill="1" applyBorder="1" applyAlignment="1" applyProtection="1">
      <alignment horizontal="right" vertical="center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15" fillId="0" borderId="12" xfId="0" applyFont="1" applyBorder="1" applyProtection="1"/>
    <xf numFmtId="164" fontId="18" fillId="8" borderId="1" xfId="0" applyNumberFormat="1" applyFont="1" applyFill="1" applyBorder="1" applyAlignment="1" applyProtection="1">
      <alignment horizontal="right" vertical="center"/>
      <protection locked="0"/>
    </xf>
    <xf numFmtId="165" fontId="18" fillId="8" borderId="1" xfId="1" applyNumberFormat="1" applyFont="1" applyFill="1" applyBorder="1" applyAlignment="1" applyProtection="1">
      <alignment vertical="center"/>
      <protection locked="0"/>
    </xf>
    <xf numFmtId="2" fontId="18" fillId="8" borderId="1" xfId="0" applyNumberFormat="1" applyFont="1" applyFill="1" applyBorder="1" applyAlignment="1" applyProtection="1">
      <alignment horizontal="right" vertical="center"/>
      <protection locked="0"/>
    </xf>
    <xf numFmtId="44" fontId="18" fillId="8" borderId="1" xfId="1" applyNumberFormat="1" applyFont="1" applyFill="1" applyBorder="1" applyAlignment="1" applyProtection="1">
      <alignment vertical="center"/>
      <protection locked="0"/>
    </xf>
    <xf numFmtId="9" fontId="15" fillId="8" borderId="1" xfId="0" applyNumberFormat="1" applyFont="1" applyFill="1" applyBorder="1" applyAlignment="1" applyProtection="1">
      <alignment horizontal="center" vertical="center"/>
      <protection locked="0"/>
    </xf>
    <xf numFmtId="44" fontId="13" fillId="10" borderId="13" xfId="0" applyNumberFormat="1" applyFont="1" applyFill="1" applyBorder="1" applyAlignment="1" applyProtection="1">
      <alignment vertical="center"/>
    </xf>
    <xf numFmtId="44" fontId="13" fillId="10" borderId="14" xfId="0" applyNumberFormat="1" applyFont="1" applyFill="1" applyBorder="1" applyAlignment="1" applyProtection="1">
      <alignment vertical="center"/>
    </xf>
    <xf numFmtId="44" fontId="13" fillId="10" borderId="15" xfId="0" applyNumberFormat="1" applyFont="1" applyFill="1" applyBorder="1" applyAlignment="1" applyProtection="1">
      <alignment vertical="center"/>
    </xf>
    <xf numFmtId="10" fontId="4" fillId="7" borderId="1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Border="1" applyAlignment="1" applyProtection="1">
      <alignment horizontal="right" vertical="center"/>
    </xf>
    <xf numFmtId="167" fontId="8" fillId="0" borderId="0" xfId="0" applyNumberFormat="1" applyFont="1" applyFill="1" applyBorder="1" applyAlignment="1" applyProtection="1">
      <alignment horizontal="center"/>
    </xf>
    <xf numFmtId="167" fontId="8" fillId="0" borderId="0" xfId="0" applyNumberFormat="1" applyFont="1" applyFill="1" applyBorder="1" applyAlignment="1" applyProtection="1">
      <alignment horizontal="center" vertical="top"/>
    </xf>
    <xf numFmtId="0" fontId="15" fillId="0" borderId="12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/>
    <xf numFmtId="166" fontId="8" fillId="0" borderId="0" xfId="0" applyNumberFormat="1" applyFont="1" applyFill="1" applyBorder="1" applyAlignment="1" applyProtection="1">
      <alignment horizontal="center" vertical="top"/>
    </xf>
    <xf numFmtId="166" fontId="10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Border="1" applyProtection="1"/>
    <xf numFmtId="0" fontId="20" fillId="0" borderId="9" xfId="0" applyFont="1" applyFill="1" applyBorder="1" applyProtection="1"/>
    <xf numFmtId="0" fontId="19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top"/>
    </xf>
    <xf numFmtId="44" fontId="15" fillId="0" borderId="0" xfId="0" applyNumberFormat="1" applyFont="1" applyFill="1" applyBorder="1" applyAlignment="1" applyProtection="1">
      <alignment vertical="center"/>
    </xf>
    <xf numFmtId="44" fontId="18" fillId="13" borderId="1" xfId="1" applyNumberFormat="1" applyFont="1" applyFill="1" applyBorder="1" applyAlignment="1" applyProtection="1">
      <alignment vertical="center"/>
      <protection locked="0"/>
    </xf>
    <xf numFmtId="165" fontId="15" fillId="12" borderId="1" xfId="0" applyNumberFormat="1" applyFont="1" applyFill="1" applyBorder="1" applyAlignment="1" applyProtection="1">
      <alignment vertical="center"/>
    </xf>
    <xf numFmtId="44" fontId="15" fillId="4" borderId="1" xfId="0" applyNumberFormat="1" applyFont="1" applyFill="1" applyBorder="1" applyAlignment="1" applyProtection="1">
      <alignment horizontal="center" vertical="center"/>
    </xf>
    <xf numFmtId="0" fontId="15" fillId="14" borderId="6" xfId="0" applyFont="1" applyFill="1" applyBorder="1" applyProtection="1"/>
    <xf numFmtId="0" fontId="3" fillId="14" borderId="0" xfId="0" applyFont="1" applyFill="1" applyBorder="1" applyAlignment="1" applyProtection="1">
      <alignment vertical="center"/>
    </xf>
    <xf numFmtId="164" fontId="8" fillId="14" borderId="0" xfId="0" applyNumberFormat="1" applyFont="1" applyFill="1" applyBorder="1" applyAlignment="1" applyProtection="1">
      <alignment horizontal="center"/>
    </xf>
    <xf numFmtId="49" fontId="8" fillId="14" borderId="0" xfId="0" applyNumberFormat="1" applyFont="1" applyFill="1" applyBorder="1" applyAlignment="1" applyProtection="1">
      <alignment horizontal="center"/>
    </xf>
    <xf numFmtId="0" fontId="8" fillId="14" borderId="0" xfId="0" applyFont="1" applyFill="1" applyBorder="1" applyAlignment="1" applyProtection="1">
      <alignment horizontal="center"/>
    </xf>
    <xf numFmtId="164" fontId="8" fillId="14" borderId="0" xfId="0" applyNumberFormat="1" applyFont="1" applyFill="1" applyBorder="1" applyAlignment="1" applyProtection="1">
      <alignment horizontal="center" vertical="top"/>
    </xf>
    <xf numFmtId="49" fontId="8" fillId="14" borderId="0" xfId="0" applyNumberFormat="1" applyFont="1" applyFill="1" applyBorder="1" applyAlignment="1" applyProtection="1">
      <alignment horizontal="center" vertical="top"/>
    </xf>
    <xf numFmtId="166" fontId="8" fillId="14" borderId="0" xfId="0" applyNumberFormat="1" applyFont="1" applyFill="1" applyBorder="1" applyAlignment="1" applyProtection="1">
      <alignment horizontal="center" vertical="top"/>
    </xf>
    <xf numFmtId="165" fontId="18" fillId="14" borderId="0" xfId="1" applyNumberFormat="1" applyFont="1" applyFill="1" applyBorder="1" applyAlignment="1" applyProtection="1">
      <alignment vertical="center"/>
    </xf>
    <xf numFmtId="0" fontId="15" fillId="14" borderId="10" xfId="0" applyFont="1" applyFill="1" applyBorder="1" applyProtection="1"/>
    <xf numFmtId="0" fontId="18" fillId="14" borderId="5" xfId="0" applyFont="1" applyFill="1" applyBorder="1" applyAlignment="1" applyProtection="1">
      <alignment horizontal="center" vertical="center"/>
    </xf>
    <xf numFmtId="164" fontId="18" fillId="14" borderId="5" xfId="0" applyNumberFormat="1" applyFont="1" applyFill="1" applyBorder="1" applyAlignment="1" applyProtection="1">
      <alignment horizontal="right" vertical="center"/>
    </xf>
    <xf numFmtId="49" fontId="18" fillId="14" borderId="5" xfId="0" applyNumberFormat="1" applyFont="1" applyFill="1" applyBorder="1" applyAlignment="1" applyProtection="1">
      <alignment horizontal="left" vertical="center"/>
    </xf>
    <xf numFmtId="165" fontId="18" fillId="14" borderId="5" xfId="1" applyNumberFormat="1" applyFont="1" applyFill="1" applyBorder="1" applyAlignment="1" applyProtection="1">
      <alignment vertical="center"/>
    </xf>
    <xf numFmtId="165" fontId="18" fillId="14" borderId="11" xfId="1" applyNumberFormat="1" applyFont="1" applyFill="1" applyBorder="1" applyAlignment="1" applyProtection="1">
      <alignment vertical="center"/>
    </xf>
    <xf numFmtId="0" fontId="15" fillId="14" borderId="7" xfId="0" applyFont="1" applyFill="1" applyBorder="1" applyProtection="1"/>
    <xf numFmtId="49" fontId="6" fillId="14" borderId="4" xfId="0" applyNumberFormat="1" applyFont="1" applyFill="1" applyBorder="1" applyAlignment="1" applyProtection="1">
      <alignment horizontal="center" vertical="center"/>
    </xf>
    <xf numFmtId="49" fontId="6" fillId="14" borderId="8" xfId="0" applyNumberFormat="1" applyFont="1" applyFill="1" applyBorder="1" applyAlignment="1" applyProtection="1">
      <alignment horizontal="center" vertical="center"/>
    </xf>
    <xf numFmtId="0" fontId="8" fillId="14" borderId="9" xfId="0" applyFont="1" applyFill="1" applyBorder="1" applyAlignment="1" applyProtection="1">
      <alignment horizontal="center"/>
    </xf>
    <xf numFmtId="166" fontId="8" fillId="14" borderId="9" xfId="0" applyNumberFormat="1" applyFont="1" applyFill="1" applyBorder="1" applyAlignment="1" applyProtection="1">
      <alignment horizontal="center" vertical="top"/>
    </xf>
    <xf numFmtId="0" fontId="10" fillId="14" borderId="0" xfId="0" applyFont="1" applyFill="1" applyBorder="1" applyAlignment="1" applyProtection="1">
      <alignment vertical="center"/>
    </xf>
    <xf numFmtId="167" fontId="8" fillId="14" borderId="0" xfId="0" applyNumberFormat="1" applyFont="1" applyFill="1" applyBorder="1" applyAlignment="1" applyProtection="1">
      <alignment horizontal="center"/>
    </xf>
    <xf numFmtId="49" fontId="8" fillId="14" borderId="0" xfId="0" applyNumberFormat="1" applyFont="1" applyFill="1" applyBorder="1" applyAlignment="1" applyProtection="1">
      <alignment horizontal="center" vertical="center"/>
    </xf>
    <xf numFmtId="167" fontId="8" fillId="14" borderId="0" xfId="0" applyNumberFormat="1" applyFont="1" applyFill="1" applyBorder="1" applyAlignment="1" applyProtection="1">
      <alignment horizontal="center" vertical="top"/>
    </xf>
    <xf numFmtId="167" fontId="8" fillId="14" borderId="9" xfId="0" applyNumberFormat="1" applyFont="1" applyFill="1" applyBorder="1" applyAlignment="1" applyProtection="1">
      <alignment horizontal="center"/>
    </xf>
    <xf numFmtId="167" fontId="8" fillId="14" borderId="9" xfId="0" applyNumberFormat="1" applyFont="1" applyFill="1" applyBorder="1" applyAlignment="1" applyProtection="1">
      <alignment horizontal="center" vertical="top"/>
    </xf>
    <xf numFmtId="165" fontId="18" fillId="14" borderId="9" xfId="1" applyNumberFormat="1" applyFont="1" applyFill="1" applyBorder="1" applyAlignment="1" applyProtection="1">
      <alignment vertical="center"/>
    </xf>
    <xf numFmtId="0" fontId="20" fillId="14" borderId="6" xfId="0" applyFont="1" applyFill="1" applyBorder="1" applyProtection="1"/>
    <xf numFmtId="0" fontId="20" fillId="14" borderId="0" xfId="0" applyFont="1" applyFill="1" applyProtection="1"/>
    <xf numFmtId="164" fontId="5" fillId="14" borderId="0" xfId="0" applyNumberFormat="1" applyFont="1" applyFill="1" applyBorder="1" applyAlignment="1" applyProtection="1">
      <alignment horizontal="center"/>
    </xf>
    <xf numFmtId="167" fontId="5" fillId="14" borderId="0" xfId="0" applyNumberFormat="1" applyFont="1" applyFill="1" applyBorder="1" applyAlignment="1" applyProtection="1">
      <alignment horizontal="center"/>
    </xf>
    <xf numFmtId="49" fontId="8" fillId="14" borderId="5" xfId="0" applyNumberFormat="1" applyFont="1" applyFill="1" applyBorder="1" applyAlignment="1" applyProtection="1">
      <alignment horizontal="center" vertical="center"/>
    </xf>
    <xf numFmtId="2" fontId="18" fillId="14" borderId="5" xfId="0" applyNumberFormat="1" applyFont="1" applyFill="1" applyBorder="1" applyAlignment="1" applyProtection="1">
      <alignment horizontal="right" vertical="center"/>
    </xf>
    <xf numFmtId="44" fontId="15" fillId="14" borderId="5" xfId="0" applyNumberFormat="1" applyFont="1" applyFill="1" applyBorder="1" applyProtection="1"/>
    <xf numFmtId="44" fontId="18" fillId="14" borderId="5" xfId="1" applyNumberFormat="1" applyFont="1" applyFill="1" applyBorder="1" applyAlignment="1" applyProtection="1">
      <alignment vertical="center"/>
    </xf>
    <xf numFmtId="0" fontId="15" fillId="14" borderId="4" xfId="0" applyFont="1" applyFill="1" applyBorder="1" applyProtection="1"/>
    <xf numFmtId="165" fontId="18" fillId="4" borderId="3" xfId="1" applyNumberFormat="1" applyFont="1" applyFill="1" applyBorder="1" applyAlignment="1" applyProtection="1">
      <alignment vertical="center"/>
    </xf>
    <xf numFmtId="0" fontId="13" fillId="0" borderId="0" xfId="0" applyFont="1" applyFill="1" applyBorder="1" applyProtection="1"/>
    <xf numFmtId="167" fontId="9" fillId="0" borderId="0" xfId="0" applyNumberFormat="1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 vertical="top"/>
    </xf>
    <xf numFmtId="0" fontId="26" fillId="0" borderId="0" xfId="0" applyFont="1" applyFill="1" applyBorder="1" applyAlignment="1" applyProtection="1">
      <alignment horizontal="center" vertical="center"/>
    </xf>
    <xf numFmtId="0" fontId="15" fillId="10" borderId="22" xfId="0" applyFont="1" applyFill="1" applyBorder="1" applyProtection="1"/>
    <xf numFmtId="44" fontId="13" fillId="10" borderId="23" xfId="0" applyNumberFormat="1" applyFont="1" applyFill="1" applyBorder="1" applyAlignment="1" applyProtection="1">
      <alignment vertical="center"/>
    </xf>
    <xf numFmtId="0" fontId="0" fillId="10" borderId="23" xfId="0" applyFont="1" applyFill="1" applyBorder="1" applyAlignment="1" applyProtection="1">
      <alignment horizontal="center"/>
    </xf>
    <xf numFmtId="0" fontId="15" fillId="10" borderId="24" xfId="0" applyFont="1" applyFill="1" applyBorder="1" applyAlignment="1" applyProtection="1">
      <alignment horizontal="center"/>
    </xf>
    <xf numFmtId="0" fontId="15" fillId="10" borderId="25" xfId="0" applyFont="1" applyFill="1" applyBorder="1" applyProtection="1"/>
    <xf numFmtId="44" fontId="13" fillId="10" borderId="12" xfId="0" applyNumberFormat="1" applyFont="1" applyFill="1" applyBorder="1" applyAlignment="1" applyProtection="1">
      <alignment vertical="center"/>
    </xf>
    <xf numFmtId="0" fontId="0" fillId="10" borderId="12" xfId="0" applyFont="1" applyFill="1" applyBorder="1" applyAlignment="1" applyProtection="1">
      <alignment horizontal="center"/>
    </xf>
    <xf numFmtId="0" fontId="15" fillId="10" borderId="26" xfId="0" applyFont="1" applyFill="1" applyBorder="1" applyAlignment="1" applyProtection="1">
      <alignment horizontal="center"/>
    </xf>
    <xf numFmtId="0" fontId="15" fillId="10" borderId="27" xfId="0" applyFont="1" applyFill="1" applyBorder="1" applyProtection="1"/>
    <xf numFmtId="44" fontId="13" fillId="10" borderId="28" xfId="0" applyNumberFormat="1" applyFont="1" applyFill="1" applyBorder="1" applyAlignment="1" applyProtection="1">
      <alignment vertical="center"/>
    </xf>
    <xf numFmtId="0" fontId="0" fillId="10" borderId="28" xfId="0" applyFont="1" applyFill="1" applyBorder="1" applyAlignment="1" applyProtection="1">
      <alignment horizontal="center"/>
    </xf>
    <xf numFmtId="0" fontId="15" fillId="10" borderId="29" xfId="0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vertical="center"/>
    </xf>
    <xf numFmtId="166" fontId="8" fillId="0" borderId="5" xfId="0" applyNumberFormat="1" applyFont="1" applyFill="1" applyBorder="1" applyAlignment="1" applyProtection="1">
      <alignment horizontal="center" vertical="center"/>
    </xf>
    <xf numFmtId="49" fontId="18" fillId="11" borderId="7" xfId="0" applyNumberFormat="1" applyFont="1" applyFill="1" applyBorder="1" applyAlignment="1" applyProtection="1">
      <alignment horizontal="left" vertical="top"/>
      <protection locked="0"/>
    </xf>
    <xf numFmtId="49" fontId="18" fillId="11" borderId="8" xfId="0" applyNumberFormat="1" applyFont="1" applyFill="1" applyBorder="1" applyAlignment="1" applyProtection="1">
      <alignment horizontal="left" vertical="top"/>
      <protection locked="0"/>
    </xf>
    <xf numFmtId="49" fontId="18" fillId="11" borderId="6" xfId="0" applyNumberFormat="1" applyFont="1" applyFill="1" applyBorder="1" applyAlignment="1" applyProtection="1">
      <alignment horizontal="left" vertical="top"/>
      <protection locked="0"/>
    </xf>
    <xf numFmtId="49" fontId="18" fillId="11" borderId="9" xfId="0" applyNumberFormat="1" applyFont="1" applyFill="1" applyBorder="1" applyAlignment="1" applyProtection="1">
      <alignment horizontal="left" vertical="top"/>
      <protection locked="0"/>
    </xf>
    <xf numFmtId="49" fontId="18" fillId="11" borderId="10" xfId="0" applyNumberFormat="1" applyFont="1" applyFill="1" applyBorder="1" applyAlignment="1" applyProtection="1">
      <alignment horizontal="left" vertical="top"/>
      <protection locked="0"/>
    </xf>
    <xf numFmtId="49" fontId="18" fillId="11" borderId="11" xfId="0" applyNumberFormat="1" applyFont="1" applyFill="1" applyBorder="1" applyAlignment="1" applyProtection="1">
      <alignment horizontal="left" vertical="top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right" vertical="center" wrapText="1"/>
    </xf>
    <xf numFmtId="1" fontId="24" fillId="13" borderId="19" xfId="2" applyNumberFormat="1" applyFont="1" applyFill="1" applyBorder="1" applyAlignment="1" applyProtection="1">
      <alignment horizontal="center" vertical="center"/>
      <protection locked="0"/>
    </xf>
    <xf numFmtId="1" fontId="24" fillId="13" borderId="21" xfId="2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top"/>
    </xf>
    <xf numFmtId="165" fontId="21" fillId="9" borderId="2" xfId="1" applyNumberFormat="1" applyFont="1" applyFill="1" applyBorder="1" applyAlignment="1" applyProtection="1">
      <alignment horizontal="center" vertical="center"/>
    </xf>
    <xf numFmtId="165" fontId="21" fillId="9" borderId="12" xfId="1" applyNumberFormat="1" applyFont="1" applyFill="1" applyBorder="1" applyAlignment="1" applyProtection="1">
      <alignment horizontal="center" vertical="center"/>
    </xf>
    <xf numFmtId="165" fontId="21" fillId="9" borderId="3" xfId="1" applyNumberFormat="1" applyFont="1" applyFill="1" applyBorder="1" applyAlignment="1" applyProtection="1">
      <alignment horizontal="center" vertical="center"/>
    </xf>
    <xf numFmtId="165" fontId="6" fillId="3" borderId="16" xfId="0" applyNumberFormat="1" applyFont="1" applyFill="1" applyBorder="1" applyAlignment="1" applyProtection="1">
      <alignment horizontal="center" vertical="center"/>
    </xf>
    <xf numFmtId="165" fontId="6" fillId="3" borderId="17" xfId="0" applyNumberFormat="1" applyFont="1" applyFill="1" applyBorder="1" applyAlignment="1" applyProtection="1">
      <alignment horizontal="center" vertical="center"/>
    </xf>
    <xf numFmtId="165" fontId="6" fillId="3" borderId="18" xfId="0" applyNumberFormat="1" applyFont="1" applyFill="1" applyBorder="1" applyAlignment="1" applyProtection="1">
      <alignment horizontal="center" vertical="center"/>
    </xf>
    <xf numFmtId="49" fontId="6" fillId="6" borderId="6" xfId="0" applyNumberFormat="1" applyFont="1" applyFill="1" applyBorder="1" applyAlignment="1" applyProtection="1">
      <alignment horizontal="center" vertical="center"/>
    </xf>
    <xf numFmtId="49" fontId="6" fillId="6" borderId="0" xfId="0" applyNumberFormat="1" applyFont="1" applyFill="1" applyBorder="1" applyAlignment="1" applyProtection="1">
      <alignment horizontal="center" vertical="center"/>
    </xf>
    <xf numFmtId="49" fontId="6" fillId="6" borderId="9" xfId="0" applyNumberFormat="1" applyFont="1" applyFill="1" applyBorder="1" applyAlignment="1" applyProtection="1">
      <alignment horizontal="center" vertical="center"/>
    </xf>
    <xf numFmtId="49" fontId="6" fillId="6" borderId="7" xfId="0" applyNumberFormat="1" applyFont="1" applyFill="1" applyBorder="1" applyAlignment="1" applyProtection="1">
      <alignment horizontal="center" vertical="center"/>
    </xf>
    <xf numFmtId="49" fontId="6" fillId="6" borderId="4" xfId="0" applyNumberFormat="1" applyFont="1" applyFill="1" applyBorder="1" applyAlignment="1" applyProtection="1">
      <alignment horizontal="center" vertical="center"/>
    </xf>
    <xf numFmtId="49" fontId="6" fillId="6" borderId="8" xfId="0" applyNumberFormat="1" applyFont="1" applyFill="1" applyBorder="1" applyAlignment="1" applyProtection="1">
      <alignment horizontal="center" vertical="center"/>
    </xf>
    <xf numFmtId="168" fontId="4" fillId="5" borderId="2" xfId="0" applyNumberFormat="1" applyFont="1" applyFill="1" applyBorder="1" applyAlignment="1" applyProtection="1">
      <alignment horizontal="center" vertical="center"/>
      <protection locked="0"/>
    </xf>
    <xf numFmtId="168" fontId="4" fillId="5" borderId="12" xfId="0" applyNumberFormat="1" applyFont="1" applyFill="1" applyBorder="1" applyAlignment="1" applyProtection="1">
      <alignment horizontal="center" vertical="center"/>
      <protection locked="0"/>
    </xf>
    <xf numFmtId="168" fontId="4" fillId="5" borderId="3" xfId="0" applyNumberFormat="1" applyFont="1" applyFill="1" applyBorder="1" applyAlignment="1" applyProtection="1">
      <alignment horizontal="center" vertical="center"/>
      <protection locked="0"/>
    </xf>
    <xf numFmtId="49" fontId="3" fillId="5" borderId="2" xfId="0" applyNumberFormat="1" applyFont="1" applyFill="1" applyBorder="1" applyAlignment="1" applyProtection="1">
      <alignment horizontal="center" vertical="center"/>
      <protection locked="0"/>
    </xf>
    <xf numFmtId="49" fontId="3" fillId="5" borderId="12" xfId="0" applyNumberFormat="1" applyFont="1" applyFill="1" applyBorder="1" applyAlignment="1" applyProtection="1">
      <alignment horizontal="center" vertical="center"/>
      <protection locked="0"/>
    </xf>
    <xf numFmtId="49" fontId="3" fillId="5" borderId="3" xfId="0" applyNumberFormat="1" applyFont="1" applyFill="1" applyBorder="1" applyAlignment="1" applyProtection="1">
      <alignment horizontal="center" vertical="center"/>
      <protection locked="0"/>
    </xf>
    <xf numFmtId="49" fontId="8" fillId="14" borderId="0" xfId="0" applyNumberFormat="1" applyFont="1" applyFill="1" applyBorder="1" applyAlignment="1" applyProtection="1">
      <alignment horizontal="center" vertical="top"/>
    </xf>
    <xf numFmtId="165" fontId="21" fillId="9" borderId="2" xfId="0" applyNumberFormat="1" applyFont="1" applyFill="1" applyBorder="1" applyAlignment="1" applyProtection="1">
      <alignment horizontal="center" vertical="center"/>
    </xf>
    <xf numFmtId="165" fontId="21" fillId="9" borderId="12" xfId="0" applyNumberFormat="1" applyFont="1" applyFill="1" applyBorder="1" applyAlignment="1" applyProtection="1">
      <alignment horizontal="center" vertical="center"/>
    </xf>
    <xf numFmtId="165" fontId="21" fillId="9" borderId="3" xfId="0" applyNumberFormat="1" applyFont="1" applyFill="1" applyBorder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/>
    </xf>
    <xf numFmtId="0" fontId="8" fillId="0" borderId="9" xfId="0" applyFont="1" applyFill="1" applyBorder="1" applyAlignment="1" applyProtection="1">
      <alignment horizontal="right" vertical="center" wrapText="1"/>
    </xf>
    <xf numFmtId="1" fontId="24" fillId="12" borderId="19" xfId="0" applyNumberFormat="1" applyFont="1" applyFill="1" applyBorder="1" applyAlignment="1" applyProtection="1">
      <alignment horizontal="center" vertical="center"/>
      <protection locked="0"/>
    </xf>
    <xf numFmtId="1" fontId="24" fillId="12" borderId="20" xfId="0" applyNumberFormat="1" applyFont="1" applyFill="1" applyBorder="1" applyAlignment="1" applyProtection="1">
      <alignment horizontal="center" vertical="center"/>
      <protection locked="0"/>
    </xf>
    <xf numFmtId="0" fontId="25" fillId="13" borderId="19" xfId="0" applyFont="1" applyFill="1" applyBorder="1" applyAlignment="1" applyProtection="1">
      <alignment horizontal="center" vertical="center"/>
      <protection locked="0"/>
    </xf>
    <xf numFmtId="0" fontId="25" fillId="13" borderId="2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9" xfId="0" applyFont="1" applyFill="1" applyBorder="1" applyAlignment="1" applyProtection="1">
      <alignment horizontal="right" vertical="center"/>
    </xf>
    <xf numFmtId="9" fontId="15" fillId="8" borderId="3" xfId="0" applyNumberFormat="1" applyFont="1" applyFill="1" applyBorder="1" applyAlignment="1" applyProtection="1">
      <alignment horizontal="center" vertical="center"/>
      <protection locked="0"/>
    </xf>
    <xf numFmtId="9" fontId="15" fillId="8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top"/>
    </xf>
    <xf numFmtId="0" fontId="27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wrapText="1"/>
    </xf>
    <xf numFmtId="0" fontId="27" fillId="0" borderId="23" xfId="0" applyFont="1" applyBorder="1" applyAlignment="1" applyProtection="1">
      <alignment horizontal="center" wrapText="1"/>
    </xf>
  </cellXfs>
  <cellStyles count="3">
    <cellStyle name="Currency" xfId="2" builtinId="4"/>
    <cellStyle name="Currency 2" xfId="1"/>
    <cellStyle name="Normal" xfId="0" builtinId="0"/>
  </cellStyles>
  <dxfs count="0"/>
  <tableStyles count="0" defaultTableStyle="TableStyleMedium9" defaultPivotStyle="PivotStyleLight16"/>
  <colors>
    <mruColors>
      <color rgb="FFFFFFCC"/>
      <color rgb="FFF7EAE9"/>
      <color rgb="FFECF2F8"/>
      <color rgb="FFFAFBF7"/>
      <color rgb="FFF1F5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showGridLines="0" showRowColHeaders="0" showZeros="0" tabSelected="1" showRuler="0" view="pageLayout" zoomScaleNormal="100" workbookViewId="0">
      <selection sqref="A1:F1"/>
    </sheetView>
  </sheetViews>
  <sheetFormatPr defaultColWidth="0" defaultRowHeight="0" customHeight="1" zeroHeight="1" x14ac:dyDescent="0.3"/>
  <cols>
    <col min="1" max="1" width="0.6328125" style="8" customWidth="1"/>
    <col min="2" max="2" width="9.36328125" style="23" customWidth="1"/>
    <col min="3" max="3" width="32.08984375" style="23" customWidth="1"/>
    <col min="4" max="4" width="12.6328125" style="23" customWidth="1"/>
    <col min="5" max="5" width="13.6328125" style="23" customWidth="1"/>
    <col min="6" max="6" width="14" style="23" customWidth="1"/>
    <col min="7" max="7" width="0.6328125" style="23" customWidth="1"/>
    <col min="8" max="8" width="14.08984375" style="23" customWidth="1"/>
    <col min="9" max="9" width="0.6328125" style="23" customWidth="1"/>
    <col min="10" max="10" width="12.90625" style="9" customWidth="1"/>
    <col min="11" max="11" width="13.1796875" style="9" customWidth="1"/>
    <col min="12" max="12" width="0.6328125" style="9" customWidth="1"/>
    <col min="13" max="13" width="0.90625" style="9" customWidth="1"/>
    <col min="14" max="15" width="0" style="8" hidden="1" customWidth="1"/>
    <col min="16" max="16384" width="8.90625" style="8" hidden="1"/>
  </cols>
  <sheetData>
    <row r="1" spans="1:13" ht="19.25" customHeight="1" x14ac:dyDescent="0.25">
      <c r="A1" s="172" t="s">
        <v>5</v>
      </c>
      <c r="B1" s="173"/>
      <c r="C1" s="173"/>
      <c r="D1" s="173"/>
      <c r="E1" s="173"/>
      <c r="F1" s="174"/>
      <c r="G1" s="6"/>
      <c r="H1" s="6" t="s">
        <v>4</v>
      </c>
      <c r="I1" s="6"/>
      <c r="J1" s="169"/>
      <c r="K1" s="170"/>
      <c r="L1" s="171"/>
      <c r="M1" s="8"/>
    </row>
    <row r="2" spans="1:13" ht="3.65" customHeight="1" x14ac:dyDescent="0.25">
      <c r="B2" s="1"/>
      <c r="C2" s="17"/>
      <c r="D2" s="2"/>
      <c r="E2" s="2"/>
      <c r="F2" s="18"/>
      <c r="G2" s="2"/>
      <c r="H2" s="2"/>
      <c r="I2" s="2"/>
      <c r="J2" s="19"/>
      <c r="K2" s="8"/>
      <c r="L2" s="8"/>
      <c r="M2" s="8"/>
    </row>
    <row r="3" spans="1:13" ht="20.9" customHeight="1" x14ac:dyDescent="0.25">
      <c r="A3" s="166" t="s">
        <v>6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8"/>
      <c r="M3" s="10"/>
    </row>
    <row r="4" spans="1:13" s="9" customFormat="1" ht="3.65" customHeight="1" x14ac:dyDescent="0.25">
      <c r="A4" s="105"/>
      <c r="B4" s="106"/>
      <c r="C4" s="106"/>
      <c r="D4" s="106"/>
      <c r="E4" s="106"/>
      <c r="F4" s="106"/>
      <c r="G4" s="107"/>
      <c r="H4" s="41"/>
      <c r="I4" s="41"/>
      <c r="J4" s="41"/>
      <c r="K4" s="41"/>
      <c r="L4" s="57"/>
      <c r="M4" s="23"/>
    </row>
    <row r="5" spans="1:13" ht="13.65" customHeight="1" x14ac:dyDescent="0.25">
      <c r="A5" s="90"/>
      <c r="B5" s="91"/>
      <c r="C5" s="91"/>
      <c r="D5" s="92" t="s">
        <v>0</v>
      </c>
      <c r="E5" s="93" t="s">
        <v>2</v>
      </c>
      <c r="F5" s="94" t="s">
        <v>1</v>
      </c>
      <c r="G5" s="108"/>
      <c r="H5" s="77" t="s">
        <v>12</v>
      </c>
      <c r="I5" s="77"/>
      <c r="J5" s="23"/>
      <c r="K5" s="78"/>
      <c r="L5" s="57"/>
      <c r="M5" s="23"/>
    </row>
    <row r="6" spans="1:13" ht="13.65" customHeight="1" x14ac:dyDescent="0.25">
      <c r="A6" s="90"/>
      <c r="B6" s="175" t="s">
        <v>15</v>
      </c>
      <c r="C6" s="175"/>
      <c r="D6" s="95" t="s">
        <v>3</v>
      </c>
      <c r="E6" s="96" t="s">
        <v>1</v>
      </c>
      <c r="F6" s="97" t="s">
        <v>13</v>
      </c>
      <c r="G6" s="109"/>
      <c r="H6" s="79" t="s">
        <v>11</v>
      </c>
      <c r="I6" s="79"/>
      <c r="J6" s="145" t="s">
        <v>39</v>
      </c>
      <c r="K6" s="145"/>
      <c r="L6" s="57"/>
      <c r="M6" s="23"/>
    </row>
    <row r="7" spans="1:13" ht="13.65" customHeight="1" x14ac:dyDescent="0.3">
      <c r="A7" s="90"/>
      <c r="B7" s="152"/>
      <c r="C7" s="152"/>
      <c r="D7" s="64"/>
      <c r="E7" s="36"/>
      <c r="F7" s="65">
        <v>0</v>
      </c>
      <c r="G7" s="98"/>
      <c r="H7" s="28">
        <f t="shared" ref="H7:H16" si="0">ROUNDUP(D7*F7,3)</f>
        <v>0</v>
      </c>
      <c r="I7" s="56"/>
      <c r="J7" s="146"/>
      <c r="K7" s="147"/>
      <c r="L7" s="57"/>
      <c r="M7" s="23"/>
    </row>
    <row r="8" spans="1:13" ht="13.65" customHeight="1" x14ac:dyDescent="0.3">
      <c r="A8" s="90"/>
      <c r="B8" s="152"/>
      <c r="C8" s="152"/>
      <c r="D8" s="64"/>
      <c r="E8" s="36"/>
      <c r="F8" s="65">
        <v>0</v>
      </c>
      <c r="G8" s="98"/>
      <c r="H8" s="28">
        <f t="shared" si="0"/>
        <v>0</v>
      </c>
      <c r="I8" s="56"/>
      <c r="J8" s="148"/>
      <c r="K8" s="149"/>
      <c r="L8" s="57"/>
      <c r="M8" s="23"/>
    </row>
    <row r="9" spans="1:13" ht="13.65" customHeight="1" x14ac:dyDescent="0.3">
      <c r="A9" s="90"/>
      <c r="B9" s="152"/>
      <c r="C9" s="152"/>
      <c r="D9" s="64"/>
      <c r="E9" s="36"/>
      <c r="F9" s="65">
        <v>0</v>
      </c>
      <c r="G9" s="98"/>
      <c r="H9" s="28">
        <f t="shared" si="0"/>
        <v>0</v>
      </c>
      <c r="I9" s="56"/>
      <c r="J9" s="148"/>
      <c r="K9" s="149"/>
      <c r="L9" s="57"/>
      <c r="M9" s="23"/>
    </row>
    <row r="10" spans="1:13" ht="13.65" customHeight="1" x14ac:dyDescent="0.3">
      <c r="A10" s="90"/>
      <c r="B10" s="152"/>
      <c r="C10" s="152"/>
      <c r="D10" s="64"/>
      <c r="E10" s="36"/>
      <c r="F10" s="65">
        <v>0</v>
      </c>
      <c r="G10" s="98"/>
      <c r="H10" s="28">
        <f t="shared" si="0"/>
        <v>0</v>
      </c>
      <c r="I10" s="56"/>
      <c r="J10" s="148"/>
      <c r="K10" s="149"/>
      <c r="L10" s="57"/>
      <c r="M10" s="23"/>
    </row>
    <row r="11" spans="1:13" ht="13.65" customHeight="1" x14ac:dyDescent="0.3">
      <c r="A11" s="90"/>
      <c r="B11" s="152"/>
      <c r="C11" s="152"/>
      <c r="D11" s="64"/>
      <c r="E11" s="36"/>
      <c r="F11" s="65">
        <v>0</v>
      </c>
      <c r="G11" s="98"/>
      <c r="H11" s="28">
        <f t="shared" si="0"/>
        <v>0</v>
      </c>
      <c r="I11" s="56"/>
      <c r="J11" s="148"/>
      <c r="K11" s="149"/>
      <c r="L11" s="57"/>
      <c r="M11" s="23"/>
    </row>
    <row r="12" spans="1:13" ht="13.65" customHeight="1" x14ac:dyDescent="0.3">
      <c r="A12" s="90"/>
      <c r="B12" s="152"/>
      <c r="C12" s="152"/>
      <c r="D12" s="64"/>
      <c r="E12" s="36"/>
      <c r="F12" s="65">
        <v>0</v>
      </c>
      <c r="G12" s="98"/>
      <c r="H12" s="28">
        <f t="shared" si="0"/>
        <v>0</v>
      </c>
      <c r="I12" s="56"/>
      <c r="J12" s="148"/>
      <c r="K12" s="149"/>
      <c r="L12" s="57"/>
      <c r="M12" s="23"/>
    </row>
    <row r="13" spans="1:13" ht="13.65" customHeight="1" x14ac:dyDescent="0.3">
      <c r="A13" s="90"/>
      <c r="B13" s="152"/>
      <c r="C13" s="152"/>
      <c r="D13" s="64"/>
      <c r="E13" s="36"/>
      <c r="F13" s="65">
        <v>0</v>
      </c>
      <c r="G13" s="98"/>
      <c r="H13" s="28">
        <f t="shared" si="0"/>
        <v>0</v>
      </c>
      <c r="I13" s="56"/>
      <c r="J13" s="148"/>
      <c r="K13" s="149"/>
      <c r="L13" s="57"/>
      <c r="M13" s="23"/>
    </row>
    <row r="14" spans="1:13" ht="13.65" customHeight="1" x14ac:dyDescent="0.3">
      <c r="A14" s="90"/>
      <c r="B14" s="152"/>
      <c r="C14" s="152"/>
      <c r="D14" s="64"/>
      <c r="E14" s="36"/>
      <c r="F14" s="65">
        <v>0</v>
      </c>
      <c r="G14" s="98"/>
      <c r="H14" s="28">
        <f t="shared" si="0"/>
        <v>0</v>
      </c>
      <c r="I14" s="56"/>
      <c r="J14" s="148"/>
      <c r="K14" s="149"/>
      <c r="L14" s="57"/>
      <c r="M14" s="23"/>
    </row>
    <row r="15" spans="1:13" ht="13.65" customHeight="1" x14ac:dyDescent="0.3">
      <c r="A15" s="90"/>
      <c r="B15" s="152"/>
      <c r="C15" s="152"/>
      <c r="D15" s="64"/>
      <c r="E15" s="36"/>
      <c r="F15" s="65">
        <v>0</v>
      </c>
      <c r="G15" s="98"/>
      <c r="H15" s="28">
        <f t="shared" si="0"/>
        <v>0</v>
      </c>
      <c r="I15" s="56"/>
      <c r="J15" s="148"/>
      <c r="K15" s="149"/>
      <c r="L15" s="57"/>
      <c r="M15" s="23"/>
    </row>
    <row r="16" spans="1:13" ht="13.65" customHeight="1" x14ac:dyDescent="0.3">
      <c r="A16" s="90"/>
      <c r="B16" s="152"/>
      <c r="C16" s="152"/>
      <c r="D16" s="64"/>
      <c r="E16" s="36"/>
      <c r="F16" s="65">
        <v>0</v>
      </c>
      <c r="G16" s="98"/>
      <c r="H16" s="28">
        <f t="shared" si="0"/>
        <v>0</v>
      </c>
      <c r="I16" s="56"/>
      <c r="J16" s="150"/>
      <c r="K16" s="151"/>
      <c r="L16" s="57"/>
      <c r="M16" s="23"/>
    </row>
    <row r="17" spans="1:13" s="23" customFormat="1" ht="3.65" customHeight="1" x14ac:dyDescent="0.25">
      <c r="A17" s="99"/>
      <c r="B17" s="100"/>
      <c r="C17" s="100"/>
      <c r="D17" s="101"/>
      <c r="E17" s="102"/>
      <c r="F17" s="103"/>
      <c r="G17" s="104"/>
      <c r="H17" s="56"/>
      <c r="I17" s="56"/>
      <c r="K17" s="56"/>
      <c r="L17" s="57"/>
    </row>
    <row r="18" spans="1:13" ht="17.25" customHeight="1" x14ac:dyDescent="0.25">
      <c r="A18" s="47"/>
      <c r="B18" s="3"/>
      <c r="C18" s="20"/>
      <c r="D18" s="4"/>
      <c r="E18" s="10"/>
      <c r="F18" s="25" t="s">
        <v>7</v>
      </c>
      <c r="G18" s="25"/>
      <c r="H18" s="176">
        <f>ROUNDUP(SUM(H7:H16),3)</f>
        <v>0</v>
      </c>
      <c r="I18" s="177"/>
      <c r="J18" s="178"/>
      <c r="K18" s="10"/>
      <c r="L18" s="37"/>
      <c r="M18" s="10"/>
    </row>
    <row r="19" spans="1:13" ht="3.65" customHeight="1" x14ac:dyDescent="0.25">
      <c r="A19" s="47"/>
      <c r="B19" s="3"/>
      <c r="C19" s="22"/>
      <c r="D19" s="4"/>
      <c r="E19" s="4"/>
      <c r="F19" s="5"/>
      <c r="G19" s="29"/>
      <c r="H19" s="29"/>
      <c r="I19" s="29"/>
      <c r="J19" s="25"/>
      <c r="K19" s="10"/>
      <c r="L19" s="37"/>
      <c r="M19" s="10"/>
    </row>
    <row r="20" spans="1:13" ht="20.9" customHeight="1" x14ac:dyDescent="0.25">
      <c r="A20" s="163" t="s">
        <v>8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5"/>
      <c r="M20" s="10"/>
    </row>
    <row r="21" spans="1:13" s="9" customFormat="1" ht="3.65" customHeight="1" x14ac:dyDescent="0.25">
      <c r="A21" s="105"/>
      <c r="B21" s="106"/>
      <c r="C21" s="106"/>
      <c r="D21" s="106"/>
      <c r="E21" s="106"/>
      <c r="F21" s="106"/>
      <c r="G21" s="107"/>
      <c r="H21" s="41"/>
      <c r="I21" s="41"/>
      <c r="J21" s="41"/>
      <c r="K21" s="41"/>
      <c r="L21" s="57"/>
      <c r="M21" s="23"/>
    </row>
    <row r="22" spans="1:13" ht="13.65" customHeight="1" x14ac:dyDescent="0.25">
      <c r="A22" s="90"/>
      <c r="B22" s="110"/>
      <c r="C22" s="110"/>
      <c r="D22" s="92" t="s">
        <v>0</v>
      </c>
      <c r="E22" s="93" t="s">
        <v>2</v>
      </c>
      <c r="F22" s="111" t="s">
        <v>1</v>
      </c>
      <c r="G22" s="114"/>
      <c r="H22" s="74" t="s">
        <v>12</v>
      </c>
      <c r="I22" s="74"/>
      <c r="J22" s="58"/>
      <c r="K22" s="23"/>
      <c r="L22" s="57"/>
      <c r="M22" s="23"/>
    </row>
    <row r="23" spans="1:13" ht="13.65" customHeight="1" x14ac:dyDescent="0.25">
      <c r="A23" s="90"/>
      <c r="B23" s="175" t="s">
        <v>10</v>
      </c>
      <c r="C23" s="175"/>
      <c r="D23" s="112" t="s">
        <v>3</v>
      </c>
      <c r="E23" s="96" t="s">
        <v>1</v>
      </c>
      <c r="F23" s="113" t="s">
        <v>13</v>
      </c>
      <c r="G23" s="115"/>
      <c r="H23" s="7" t="s">
        <v>14</v>
      </c>
      <c r="I23" s="75"/>
      <c r="J23" s="179" t="s">
        <v>50</v>
      </c>
      <c r="K23" s="179"/>
      <c r="L23" s="57"/>
      <c r="M23" s="23"/>
    </row>
    <row r="24" spans="1:13" ht="13.65" customHeight="1" x14ac:dyDescent="0.25">
      <c r="A24" s="90"/>
      <c r="B24" s="152"/>
      <c r="C24" s="152"/>
      <c r="D24" s="64"/>
      <c r="E24" s="27"/>
      <c r="F24" s="65">
        <v>0</v>
      </c>
      <c r="G24" s="116"/>
      <c r="H24" s="28">
        <f t="shared" ref="H24:H34" si="1">ROUNDUP(D24*F24,3)</f>
        <v>0</v>
      </c>
      <c r="I24" s="56"/>
      <c r="L24" s="57"/>
      <c r="M24" s="23"/>
    </row>
    <row r="25" spans="1:13" ht="13.65" customHeight="1" x14ac:dyDescent="0.3">
      <c r="A25" s="90"/>
      <c r="B25" s="152"/>
      <c r="C25" s="152"/>
      <c r="D25" s="64"/>
      <c r="E25" s="27"/>
      <c r="F25" s="65">
        <v>0</v>
      </c>
      <c r="G25" s="116"/>
      <c r="H25" s="28">
        <f t="shared" si="1"/>
        <v>0</v>
      </c>
      <c r="I25" s="56"/>
      <c r="J25" s="153" t="s">
        <v>52</v>
      </c>
      <c r="K25" s="154"/>
      <c r="L25" s="57"/>
      <c r="M25" s="23"/>
    </row>
    <row r="26" spans="1:13" ht="13.65" customHeight="1" x14ac:dyDescent="0.3">
      <c r="A26" s="90"/>
      <c r="B26" s="152"/>
      <c r="C26" s="152"/>
      <c r="D26" s="64"/>
      <c r="E26" s="27"/>
      <c r="F26" s="65">
        <v>0</v>
      </c>
      <c r="G26" s="116"/>
      <c r="H26" s="28">
        <f t="shared" si="1"/>
        <v>0</v>
      </c>
      <c r="I26" s="56"/>
      <c r="J26" s="153"/>
      <c r="K26" s="155"/>
      <c r="L26" s="57"/>
      <c r="M26" s="23"/>
    </row>
    <row r="27" spans="1:13" ht="13.65" customHeight="1" x14ac:dyDescent="0.3">
      <c r="A27" s="90"/>
      <c r="B27" s="152"/>
      <c r="C27" s="152"/>
      <c r="D27" s="64"/>
      <c r="E27" s="27"/>
      <c r="F27" s="65">
        <v>0</v>
      </c>
      <c r="G27" s="116"/>
      <c r="H27" s="28">
        <f t="shared" si="1"/>
        <v>0</v>
      </c>
      <c r="I27" s="56"/>
      <c r="J27" s="186" t="s">
        <v>53</v>
      </c>
      <c r="K27" s="184"/>
      <c r="L27" s="57"/>
      <c r="M27" s="23"/>
    </row>
    <row r="28" spans="1:13" ht="13.65" customHeight="1" x14ac:dyDescent="0.3">
      <c r="A28" s="90"/>
      <c r="B28" s="152"/>
      <c r="C28" s="152"/>
      <c r="D28" s="64"/>
      <c r="E28" s="27"/>
      <c r="F28" s="65">
        <v>0</v>
      </c>
      <c r="G28" s="116"/>
      <c r="H28" s="28">
        <f t="shared" si="1"/>
        <v>0</v>
      </c>
      <c r="I28" s="56"/>
      <c r="J28" s="186"/>
      <c r="K28" s="185"/>
      <c r="L28" s="57"/>
      <c r="M28" s="23"/>
    </row>
    <row r="29" spans="1:13" ht="13.65" customHeight="1" x14ac:dyDescent="0.3">
      <c r="A29" s="90"/>
      <c r="B29" s="152"/>
      <c r="C29" s="152"/>
      <c r="D29" s="64"/>
      <c r="E29" s="27"/>
      <c r="F29" s="65">
        <v>0</v>
      </c>
      <c r="G29" s="116"/>
      <c r="H29" s="28">
        <f t="shared" si="1"/>
        <v>0</v>
      </c>
      <c r="I29" s="56"/>
      <c r="J29" s="187" t="s">
        <v>54</v>
      </c>
      <c r="K29" s="184"/>
      <c r="L29" s="57"/>
      <c r="M29" s="23"/>
    </row>
    <row r="30" spans="1:13" ht="13.65" customHeight="1" x14ac:dyDescent="0.3">
      <c r="A30" s="90"/>
      <c r="B30" s="152"/>
      <c r="C30" s="152"/>
      <c r="D30" s="64"/>
      <c r="E30" s="27"/>
      <c r="F30" s="65">
        <v>0</v>
      </c>
      <c r="G30" s="116"/>
      <c r="H30" s="28">
        <f t="shared" si="1"/>
        <v>0</v>
      </c>
      <c r="I30" s="56"/>
      <c r="J30" s="187"/>
      <c r="K30" s="185"/>
      <c r="L30" s="57"/>
      <c r="M30" s="23"/>
    </row>
    <row r="31" spans="1:13" ht="13.65" customHeight="1" x14ac:dyDescent="0.25">
      <c r="A31" s="90"/>
      <c r="B31" s="152"/>
      <c r="C31" s="152"/>
      <c r="D31" s="64"/>
      <c r="E31" s="27"/>
      <c r="F31" s="65">
        <v>0</v>
      </c>
      <c r="G31" s="116"/>
      <c r="H31" s="28">
        <f t="shared" si="1"/>
        <v>0</v>
      </c>
      <c r="I31" s="56"/>
      <c r="J31" s="127"/>
      <c r="K31" s="76"/>
      <c r="L31" s="57"/>
      <c r="M31" s="23"/>
    </row>
    <row r="32" spans="1:13" ht="13.65" customHeight="1" x14ac:dyDescent="0.3">
      <c r="A32" s="90"/>
      <c r="B32" s="152"/>
      <c r="C32" s="152"/>
      <c r="D32" s="64"/>
      <c r="E32" s="27"/>
      <c r="F32" s="65">
        <v>0</v>
      </c>
      <c r="G32" s="116"/>
      <c r="H32" s="28">
        <f t="shared" si="1"/>
        <v>0</v>
      </c>
      <c r="I32" s="56"/>
      <c r="J32" s="181" t="s">
        <v>51</v>
      </c>
      <c r="K32" s="182">
        <f>K29*K27*K25</f>
        <v>0</v>
      </c>
      <c r="L32" s="57"/>
      <c r="M32" s="23"/>
    </row>
    <row r="33" spans="1:13" ht="13.65" customHeight="1" x14ac:dyDescent="0.3">
      <c r="A33" s="90"/>
      <c r="B33" s="152"/>
      <c r="C33" s="152"/>
      <c r="D33" s="64"/>
      <c r="E33" s="27"/>
      <c r="F33" s="65">
        <v>0</v>
      </c>
      <c r="G33" s="116"/>
      <c r="H33" s="28">
        <f t="shared" si="1"/>
        <v>0</v>
      </c>
      <c r="I33" s="56"/>
      <c r="J33" s="181"/>
      <c r="K33" s="183"/>
      <c r="L33" s="57"/>
      <c r="M33" s="23"/>
    </row>
    <row r="34" spans="1:13" ht="13.65" customHeight="1" x14ac:dyDescent="0.25">
      <c r="A34" s="90"/>
      <c r="B34" s="152"/>
      <c r="C34" s="152"/>
      <c r="D34" s="64"/>
      <c r="E34" s="27"/>
      <c r="F34" s="65">
        <v>0</v>
      </c>
      <c r="G34" s="116"/>
      <c r="H34" s="28">
        <f t="shared" si="1"/>
        <v>0</v>
      </c>
      <c r="I34" s="56"/>
      <c r="J34" s="58"/>
      <c r="K34" s="23"/>
      <c r="L34" s="57"/>
      <c r="M34" s="23"/>
    </row>
    <row r="35" spans="1:13" ht="3.65" customHeight="1" x14ac:dyDescent="0.25">
      <c r="A35" s="99"/>
      <c r="B35" s="100"/>
      <c r="C35" s="100"/>
      <c r="D35" s="122"/>
      <c r="E35" s="102"/>
      <c r="F35" s="103"/>
      <c r="G35" s="104"/>
      <c r="H35" s="56"/>
      <c r="I35" s="56"/>
      <c r="J35" s="58"/>
      <c r="K35" s="23"/>
      <c r="L35" s="57"/>
      <c r="M35" s="23"/>
    </row>
    <row r="36" spans="1:13" ht="14.4" customHeight="1" x14ac:dyDescent="0.25">
      <c r="A36" s="47"/>
      <c r="B36" s="60"/>
      <c r="C36" s="60"/>
      <c r="D36" s="61"/>
      <c r="E36" s="62"/>
      <c r="F36" s="73" t="s">
        <v>58</v>
      </c>
      <c r="G36" s="56"/>
      <c r="H36" s="72"/>
      <c r="I36" s="56"/>
      <c r="J36" s="58"/>
      <c r="K36" s="23"/>
      <c r="L36" s="57"/>
      <c r="M36" s="23"/>
    </row>
    <row r="37" spans="1:13" s="9" customFormat="1" ht="3.65" customHeight="1" x14ac:dyDescent="0.25">
      <c r="A37" s="51"/>
      <c r="B37" s="60"/>
      <c r="C37" s="60"/>
      <c r="D37" s="61"/>
      <c r="E37" s="62"/>
      <c r="F37" s="56"/>
      <c r="G37" s="56"/>
      <c r="H37" s="56"/>
      <c r="I37" s="56"/>
      <c r="J37" s="58"/>
      <c r="K37" s="23"/>
      <c r="L37" s="57"/>
      <c r="M37" s="23"/>
    </row>
    <row r="38" spans="1:13" ht="17.25" customHeight="1" x14ac:dyDescent="0.3">
      <c r="A38" s="47"/>
      <c r="B38" s="3"/>
      <c r="C38" s="8"/>
      <c r="D38" s="8"/>
      <c r="F38" s="25" t="s">
        <v>57</v>
      </c>
      <c r="G38" s="25"/>
      <c r="H38" s="157">
        <f>ROUNDUP((SUM(H24:H34))*(1+H36),3)</f>
        <v>0</v>
      </c>
      <c r="I38" s="158"/>
      <c r="J38" s="159"/>
      <c r="K38" s="10"/>
      <c r="L38" s="57"/>
      <c r="M38" s="23"/>
    </row>
    <row r="39" spans="1:13" s="9" customFormat="1" ht="3.65" customHeight="1" x14ac:dyDescent="0.3">
      <c r="A39" s="50"/>
      <c r="B39" s="26"/>
      <c r="C39" s="24"/>
      <c r="D39" s="52"/>
      <c r="E39" s="38"/>
      <c r="F39" s="24"/>
      <c r="G39" s="53"/>
      <c r="H39" s="53"/>
      <c r="I39" s="53"/>
      <c r="J39" s="53"/>
      <c r="K39" s="38"/>
      <c r="L39" s="54"/>
      <c r="M39" s="23"/>
    </row>
    <row r="40" spans="1:13" ht="8.4" customHeight="1" x14ac:dyDescent="0.3">
      <c r="A40" s="10"/>
      <c r="B40" s="3"/>
      <c r="C40" s="22"/>
      <c r="D40" s="4"/>
      <c r="E40" s="4"/>
      <c r="F40" s="5"/>
      <c r="G40" s="21"/>
      <c r="H40" s="21"/>
      <c r="I40" s="21"/>
      <c r="J40" s="35"/>
      <c r="K40" s="10"/>
      <c r="L40" s="10"/>
      <c r="M40" s="10"/>
    </row>
    <row r="41" spans="1:13" ht="20.9" customHeight="1" x14ac:dyDescent="0.3">
      <c r="A41" s="166" t="s">
        <v>40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8"/>
      <c r="M41" s="10"/>
    </row>
    <row r="42" spans="1:13" s="9" customFormat="1" ht="3.65" customHeight="1" x14ac:dyDescent="0.3">
      <c r="A42" s="105"/>
      <c r="B42" s="106"/>
      <c r="C42" s="106"/>
      <c r="D42" s="125"/>
      <c r="E42" s="106"/>
      <c r="F42" s="106"/>
      <c r="G42" s="107"/>
      <c r="H42" s="41"/>
      <c r="I42" s="41"/>
      <c r="J42" s="41"/>
      <c r="K42" s="41"/>
      <c r="L42" s="57"/>
      <c r="M42" s="23"/>
    </row>
    <row r="43" spans="1:13" s="33" customFormat="1" ht="13.65" customHeight="1" x14ac:dyDescent="0.3">
      <c r="A43" s="117"/>
      <c r="B43" s="110"/>
      <c r="C43" s="110"/>
      <c r="D43" s="118"/>
      <c r="E43" s="119" t="s">
        <v>56</v>
      </c>
      <c r="F43" s="120" t="s">
        <v>55</v>
      </c>
      <c r="G43" s="114"/>
      <c r="H43" s="74" t="s">
        <v>12</v>
      </c>
      <c r="I43" s="74"/>
      <c r="J43" s="80"/>
      <c r="K43" s="81"/>
      <c r="L43" s="82"/>
      <c r="M43" s="81"/>
    </row>
    <row r="44" spans="1:13" s="33" customFormat="1" ht="13.65" customHeight="1" x14ac:dyDescent="0.25">
      <c r="A44" s="117"/>
      <c r="B44" s="175" t="s">
        <v>17</v>
      </c>
      <c r="C44" s="175"/>
      <c r="D44" s="175"/>
      <c r="E44" s="121" t="s">
        <v>9</v>
      </c>
      <c r="F44" s="113" t="s">
        <v>18</v>
      </c>
      <c r="G44" s="115"/>
      <c r="H44" s="7" t="s">
        <v>14</v>
      </c>
      <c r="I44" s="75"/>
      <c r="J44" s="145" t="s">
        <v>39</v>
      </c>
      <c r="K44" s="145"/>
      <c r="L44" s="82"/>
      <c r="M44" s="81"/>
    </row>
    <row r="45" spans="1:13" ht="13.65" customHeight="1" x14ac:dyDescent="0.3">
      <c r="A45" s="90"/>
      <c r="B45" s="152" t="s">
        <v>45</v>
      </c>
      <c r="C45" s="152"/>
      <c r="D45" s="152"/>
      <c r="E45" s="66"/>
      <c r="F45" s="67">
        <v>10</v>
      </c>
      <c r="G45" s="116"/>
      <c r="H45" s="126">
        <f t="shared" ref="H45:H52" si="2">ROUNDUP((E45/60)*F45,3)</f>
        <v>0</v>
      </c>
      <c r="I45" s="56"/>
      <c r="J45" s="146"/>
      <c r="K45" s="147"/>
      <c r="L45" s="57"/>
      <c r="M45" s="23"/>
    </row>
    <row r="46" spans="1:13" ht="13.65" customHeight="1" x14ac:dyDescent="0.3">
      <c r="A46" s="90"/>
      <c r="B46" s="152" t="s">
        <v>46</v>
      </c>
      <c r="C46" s="152"/>
      <c r="D46" s="152"/>
      <c r="E46" s="66"/>
      <c r="F46" s="67">
        <v>13</v>
      </c>
      <c r="G46" s="116"/>
      <c r="H46" s="126">
        <f t="shared" si="2"/>
        <v>0</v>
      </c>
      <c r="I46" s="56"/>
      <c r="J46" s="148"/>
      <c r="K46" s="149"/>
      <c r="L46" s="57"/>
      <c r="M46" s="23"/>
    </row>
    <row r="47" spans="1:13" ht="13.65" customHeight="1" x14ac:dyDescent="0.3">
      <c r="A47" s="90"/>
      <c r="B47" s="152" t="s">
        <v>47</v>
      </c>
      <c r="C47" s="152"/>
      <c r="D47" s="152"/>
      <c r="E47" s="66"/>
      <c r="F47" s="67">
        <v>8</v>
      </c>
      <c r="G47" s="116"/>
      <c r="H47" s="126">
        <f t="shared" si="2"/>
        <v>0</v>
      </c>
      <c r="I47" s="56"/>
      <c r="J47" s="148"/>
      <c r="K47" s="149"/>
      <c r="L47" s="57"/>
      <c r="M47" s="23"/>
    </row>
    <row r="48" spans="1:13" ht="13.65" customHeight="1" x14ac:dyDescent="0.3">
      <c r="A48" s="90"/>
      <c r="B48" s="152" t="s">
        <v>48</v>
      </c>
      <c r="C48" s="152"/>
      <c r="D48" s="152"/>
      <c r="E48" s="66"/>
      <c r="F48" s="67">
        <v>9</v>
      </c>
      <c r="G48" s="116"/>
      <c r="H48" s="126">
        <f t="shared" si="2"/>
        <v>0</v>
      </c>
      <c r="I48" s="56"/>
      <c r="J48" s="148"/>
      <c r="K48" s="149"/>
      <c r="L48" s="57"/>
      <c r="M48" s="23"/>
    </row>
    <row r="49" spans="1:13" ht="13.65" customHeight="1" x14ac:dyDescent="0.3">
      <c r="A49" s="90"/>
      <c r="B49" s="152" t="s">
        <v>49</v>
      </c>
      <c r="C49" s="152"/>
      <c r="D49" s="152"/>
      <c r="E49" s="66"/>
      <c r="F49" s="67">
        <v>12</v>
      </c>
      <c r="G49" s="116"/>
      <c r="H49" s="126">
        <f t="shared" si="2"/>
        <v>0</v>
      </c>
      <c r="I49" s="56"/>
      <c r="J49" s="148"/>
      <c r="K49" s="149"/>
      <c r="L49" s="57"/>
      <c r="M49" s="23"/>
    </row>
    <row r="50" spans="1:13" ht="13.65" customHeight="1" x14ac:dyDescent="0.3">
      <c r="A50" s="90"/>
      <c r="B50" s="180"/>
      <c r="C50" s="180"/>
      <c r="D50" s="180"/>
      <c r="E50" s="66"/>
      <c r="F50" s="67">
        <v>0</v>
      </c>
      <c r="G50" s="116"/>
      <c r="H50" s="126">
        <f t="shared" si="2"/>
        <v>0</v>
      </c>
      <c r="I50" s="56"/>
      <c r="J50" s="148"/>
      <c r="K50" s="149"/>
      <c r="L50" s="57"/>
      <c r="M50" s="23"/>
    </row>
    <row r="51" spans="1:13" ht="13.65" customHeight="1" x14ac:dyDescent="0.3">
      <c r="A51" s="90"/>
      <c r="B51" s="180"/>
      <c r="C51" s="180"/>
      <c r="D51" s="180"/>
      <c r="E51" s="66"/>
      <c r="F51" s="67">
        <v>0</v>
      </c>
      <c r="G51" s="116"/>
      <c r="H51" s="126">
        <f t="shared" si="2"/>
        <v>0</v>
      </c>
      <c r="I51" s="56"/>
      <c r="J51" s="148"/>
      <c r="K51" s="149"/>
      <c r="L51" s="57"/>
      <c r="M51" s="23"/>
    </row>
    <row r="52" spans="1:13" ht="13.65" customHeight="1" x14ac:dyDescent="0.3">
      <c r="A52" s="90"/>
      <c r="B52" s="180"/>
      <c r="C52" s="180"/>
      <c r="D52" s="180"/>
      <c r="E52" s="66"/>
      <c r="F52" s="67">
        <v>0</v>
      </c>
      <c r="G52" s="116"/>
      <c r="H52" s="126">
        <f t="shared" si="2"/>
        <v>0</v>
      </c>
      <c r="I52" s="56"/>
      <c r="J52" s="150"/>
      <c r="K52" s="151"/>
      <c r="L52" s="57"/>
      <c r="M52" s="23"/>
    </row>
    <row r="53" spans="1:13" s="9" customFormat="1" ht="3.65" customHeight="1" x14ac:dyDescent="0.3">
      <c r="A53" s="99"/>
      <c r="B53" s="100"/>
      <c r="C53" s="100"/>
      <c r="D53" s="122"/>
      <c r="E53" s="123"/>
      <c r="F53" s="124"/>
      <c r="G53" s="104"/>
      <c r="H53" s="56"/>
      <c r="I53" s="56"/>
      <c r="J53" s="59"/>
      <c r="K53" s="23"/>
      <c r="L53" s="57"/>
      <c r="M53" s="23"/>
    </row>
    <row r="54" spans="1:13" ht="17.25" customHeight="1" x14ac:dyDescent="0.3">
      <c r="A54" s="51"/>
      <c r="B54" s="3"/>
      <c r="C54" s="22"/>
      <c r="D54" s="144"/>
      <c r="F54" s="25" t="s">
        <v>41</v>
      </c>
      <c r="G54" s="25"/>
      <c r="H54" s="157">
        <f>IFERROR(ROUNDUP(SUM(H45:H52),3),0)</f>
        <v>0</v>
      </c>
      <c r="I54" s="158"/>
      <c r="J54" s="159"/>
      <c r="K54" s="10"/>
      <c r="L54" s="37"/>
      <c r="M54" s="10"/>
    </row>
    <row r="55" spans="1:13" ht="3.65" customHeight="1" x14ac:dyDescent="0.3">
      <c r="A55" s="55"/>
      <c r="B55" s="45"/>
      <c r="C55" s="45"/>
      <c r="D55" s="45"/>
      <c r="E55" s="45"/>
      <c r="F55" s="45"/>
      <c r="G55" s="45"/>
      <c r="H55" s="63"/>
      <c r="I55" s="63"/>
      <c r="J55" s="63"/>
      <c r="K55" s="45"/>
      <c r="L55" s="39"/>
      <c r="M55" s="10"/>
    </row>
    <row r="56" spans="1:13" ht="7.25" customHeight="1" thickBot="1" x14ac:dyDescent="0.3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 ht="26.4" customHeight="1" thickBot="1" x14ac:dyDescent="0.35">
      <c r="A57" s="10"/>
      <c r="B57" s="8"/>
      <c r="C57" s="8"/>
      <c r="F57" s="40" t="s">
        <v>16</v>
      </c>
      <c r="G57" s="40"/>
      <c r="H57" s="160">
        <f>ROUNDUP(SUM(H54+H38+H18),3)</f>
        <v>0</v>
      </c>
      <c r="I57" s="161"/>
      <c r="J57" s="162"/>
      <c r="K57" s="8"/>
      <c r="L57" s="10"/>
      <c r="M57" s="10"/>
    </row>
    <row r="58" spans="1:13" ht="7.25" customHeight="1" x14ac:dyDescent="0.3">
      <c r="A58" s="10"/>
      <c r="B58" s="8"/>
      <c r="C58" s="8"/>
      <c r="F58" s="40"/>
      <c r="G58" s="42"/>
      <c r="H58" s="42"/>
      <c r="I58" s="42"/>
      <c r="J58" s="42"/>
      <c r="K58" s="8"/>
      <c r="L58" s="10"/>
      <c r="M58" s="10"/>
    </row>
    <row r="59" spans="1:13" ht="20.9" customHeight="1" x14ac:dyDescent="0.3">
      <c r="A59" s="166" t="s">
        <v>42</v>
      </c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8"/>
      <c r="M59" s="10"/>
    </row>
    <row r="60" spans="1:13" ht="3.65" customHeight="1" x14ac:dyDescent="0.4">
      <c r="A60" s="47"/>
      <c r="B60" s="10"/>
      <c r="C60" s="10"/>
      <c r="D60" s="11"/>
      <c r="E60" s="12"/>
      <c r="F60" s="10"/>
      <c r="J60" s="23"/>
      <c r="K60" s="23"/>
      <c r="L60" s="57"/>
      <c r="M60" s="23"/>
    </row>
    <row r="61" spans="1:13" ht="13.75" customHeight="1" x14ac:dyDescent="0.3">
      <c r="A61" s="47"/>
      <c r="B61" s="190" t="s">
        <v>44</v>
      </c>
      <c r="C61" s="190"/>
      <c r="D61" s="48" t="s">
        <v>31</v>
      </c>
      <c r="E61" s="191" t="s">
        <v>59</v>
      </c>
      <c r="F61" s="191"/>
      <c r="G61" s="191"/>
      <c r="H61" s="191"/>
      <c r="J61" s="128" t="s">
        <v>38</v>
      </c>
      <c r="K61" s="129" t="s">
        <v>19</v>
      </c>
      <c r="L61" s="57"/>
      <c r="M61" s="23"/>
    </row>
    <row r="62" spans="1:13" ht="13.75" customHeight="1" thickBot="1" x14ac:dyDescent="0.35">
      <c r="A62" s="47"/>
      <c r="B62" s="32" t="s">
        <v>29</v>
      </c>
      <c r="C62" s="32" t="s">
        <v>30</v>
      </c>
      <c r="D62" s="32" t="s">
        <v>32</v>
      </c>
      <c r="E62" s="191"/>
      <c r="F62" s="191"/>
      <c r="G62" s="191"/>
      <c r="H62" s="191"/>
      <c r="J62" s="130" t="s">
        <v>36</v>
      </c>
      <c r="K62" s="129" t="s">
        <v>37</v>
      </c>
      <c r="L62" s="57"/>
      <c r="M62" s="23"/>
    </row>
    <row r="63" spans="1:13" ht="13.65" customHeight="1" x14ac:dyDescent="0.35">
      <c r="A63" s="47"/>
      <c r="B63" s="68">
        <v>0.7</v>
      </c>
      <c r="C63" s="30" t="s">
        <v>27</v>
      </c>
      <c r="D63" s="46">
        <f>F63-H57</f>
        <v>0</v>
      </c>
      <c r="E63" s="140"/>
      <c r="F63" s="141">
        <f>ROUNDUP(H57/(1-B63),2)</f>
        <v>0</v>
      </c>
      <c r="G63" s="142"/>
      <c r="H63" s="143"/>
      <c r="J63" s="87">
        <v>0</v>
      </c>
      <c r="K63" s="88">
        <f t="shared" ref="K63:K68" si="3">J63*(1-B63)</f>
        <v>0</v>
      </c>
      <c r="L63" s="57"/>
      <c r="M63" s="23"/>
    </row>
    <row r="64" spans="1:13" ht="13.65" customHeight="1" x14ac:dyDescent="0.35">
      <c r="A64" s="47"/>
      <c r="B64" s="68">
        <v>0.65</v>
      </c>
      <c r="C64" s="30" t="s">
        <v>22</v>
      </c>
      <c r="D64" s="46">
        <f>F64-H57</f>
        <v>0</v>
      </c>
      <c r="E64" s="136"/>
      <c r="F64" s="137">
        <f>ROUNDUP(H57/(1-B64),2)</f>
        <v>0</v>
      </c>
      <c r="G64" s="138"/>
      <c r="H64" s="139"/>
      <c r="J64" s="87">
        <v>0</v>
      </c>
      <c r="K64" s="88">
        <f t="shared" si="3"/>
        <v>0</v>
      </c>
      <c r="L64" s="57"/>
      <c r="M64" s="23"/>
    </row>
    <row r="65" spans="1:13" ht="13.65" customHeight="1" x14ac:dyDescent="0.35">
      <c r="A65" s="47"/>
      <c r="B65" s="68">
        <v>0.6</v>
      </c>
      <c r="C65" s="30" t="s">
        <v>21</v>
      </c>
      <c r="D65" s="46">
        <f>F65-H57</f>
        <v>0</v>
      </c>
      <c r="E65" s="136"/>
      <c r="F65" s="137">
        <f>ROUNDUP(H57/(1-B65),2)</f>
        <v>0</v>
      </c>
      <c r="G65" s="138"/>
      <c r="H65" s="139"/>
      <c r="J65" s="87">
        <v>0</v>
      </c>
      <c r="K65" s="88">
        <f t="shared" si="3"/>
        <v>0</v>
      </c>
      <c r="L65" s="57"/>
      <c r="M65" s="23"/>
    </row>
    <row r="66" spans="1:13" ht="13.65" customHeight="1" x14ac:dyDescent="0.35">
      <c r="A66" s="47"/>
      <c r="B66" s="68">
        <v>0.55000000000000004</v>
      </c>
      <c r="C66" s="30" t="s">
        <v>25</v>
      </c>
      <c r="D66" s="46">
        <f>F66-H57</f>
        <v>0</v>
      </c>
      <c r="E66" s="136"/>
      <c r="F66" s="137">
        <f>ROUNDUP(H57/(1-B66),2)</f>
        <v>0</v>
      </c>
      <c r="G66" s="138"/>
      <c r="H66" s="139"/>
      <c r="J66" s="87">
        <v>0</v>
      </c>
      <c r="K66" s="88">
        <f t="shared" si="3"/>
        <v>0</v>
      </c>
      <c r="L66" s="57"/>
      <c r="M66" s="23"/>
    </row>
    <row r="67" spans="1:13" ht="13.65" customHeight="1" x14ac:dyDescent="0.35">
      <c r="A67" s="47"/>
      <c r="B67" s="68">
        <v>0.5</v>
      </c>
      <c r="C67" s="30" t="s">
        <v>24</v>
      </c>
      <c r="D67" s="46">
        <f>F67-H57</f>
        <v>0</v>
      </c>
      <c r="E67" s="136"/>
      <c r="F67" s="137">
        <f>ROUNDUP(H57/(1-B67),2)</f>
        <v>0</v>
      </c>
      <c r="G67" s="138"/>
      <c r="H67" s="139"/>
      <c r="J67" s="87">
        <v>0</v>
      </c>
      <c r="K67" s="88">
        <f t="shared" si="3"/>
        <v>0</v>
      </c>
      <c r="L67" s="57"/>
      <c r="M67" s="23"/>
    </row>
    <row r="68" spans="1:13" ht="13.65" customHeight="1" thickBot="1" x14ac:dyDescent="0.4">
      <c r="A68" s="47"/>
      <c r="B68" s="68">
        <v>0.45</v>
      </c>
      <c r="C68" s="30" t="s">
        <v>23</v>
      </c>
      <c r="D68" s="46">
        <f>F68-H57</f>
        <v>0</v>
      </c>
      <c r="E68" s="132"/>
      <c r="F68" s="133">
        <f>ROUNDUP(H57/(1-B68),2)</f>
        <v>0</v>
      </c>
      <c r="G68" s="134"/>
      <c r="H68" s="135"/>
      <c r="J68" s="87">
        <v>0</v>
      </c>
      <c r="K68" s="88">
        <f t="shared" si="3"/>
        <v>0</v>
      </c>
      <c r="L68" s="57"/>
      <c r="M68" s="23"/>
    </row>
    <row r="69" spans="1:13" ht="3.65" customHeight="1" x14ac:dyDescent="0.3">
      <c r="A69" s="47"/>
      <c r="B69" s="14"/>
      <c r="C69" s="15"/>
      <c r="D69" s="16"/>
      <c r="E69" s="13"/>
      <c r="F69" s="10"/>
      <c r="J69" s="23"/>
      <c r="K69" s="23"/>
      <c r="L69" s="57"/>
      <c r="M69" s="10"/>
    </row>
    <row r="70" spans="1:13" ht="20.9" customHeight="1" x14ac:dyDescent="0.3">
      <c r="A70" s="163" t="s">
        <v>43</v>
      </c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5"/>
      <c r="M70" s="10"/>
    </row>
    <row r="71" spans="1:13" ht="3.65" customHeight="1" x14ac:dyDescent="0.3">
      <c r="A71" s="47"/>
      <c r="B71" s="14"/>
      <c r="C71" s="15"/>
      <c r="D71" s="16"/>
      <c r="E71" s="13"/>
      <c r="F71" s="10"/>
      <c r="J71" s="23"/>
      <c r="K71" s="23"/>
      <c r="L71" s="57"/>
      <c r="M71" s="23"/>
    </row>
    <row r="72" spans="1:13" ht="13.75" customHeight="1" x14ac:dyDescent="0.3">
      <c r="A72" s="47"/>
      <c r="B72" s="10"/>
      <c r="C72" s="10"/>
      <c r="D72" s="34"/>
      <c r="E72" s="192" t="s">
        <v>59</v>
      </c>
      <c r="F72" s="48" t="s">
        <v>34</v>
      </c>
      <c r="G72" s="83"/>
      <c r="H72" s="83" t="s">
        <v>34</v>
      </c>
      <c r="I72" s="83"/>
      <c r="J72" s="23"/>
      <c r="K72" s="23"/>
      <c r="L72" s="57"/>
      <c r="M72" s="23"/>
    </row>
    <row r="73" spans="1:13" ht="13.75" customHeight="1" x14ac:dyDescent="0.3">
      <c r="A73" s="47"/>
      <c r="B73" s="190" t="s">
        <v>44</v>
      </c>
      <c r="C73" s="190"/>
      <c r="D73" s="48" t="s">
        <v>31</v>
      </c>
      <c r="E73" s="192"/>
      <c r="F73" s="49" t="s">
        <v>35</v>
      </c>
      <c r="G73" s="84"/>
      <c r="H73" s="84" t="s">
        <v>35</v>
      </c>
      <c r="I73" s="84"/>
      <c r="J73" s="131" t="s">
        <v>38</v>
      </c>
      <c r="K73" s="131" t="s">
        <v>19</v>
      </c>
      <c r="L73" s="57"/>
      <c r="M73" s="23"/>
    </row>
    <row r="74" spans="1:13" ht="13.75" customHeight="1" thickBot="1" x14ac:dyDescent="0.35">
      <c r="A74" s="47"/>
      <c r="B74" s="31" t="s">
        <v>29</v>
      </c>
      <c r="C74" s="31" t="s">
        <v>33</v>
      </c>
      <c r="D74" s="31" t="s">
        <v>32</v>
      </c>
      <c r="E74" s="193"/>
      <c r="F74" s="31" t="s">
        <v>29</v>
      </c>
      <c r="G74" s="85"/>
      <c r="H74" s="85" t="s">
        <v>13</v>
      </c>
      <c r="I74" s="85"/>
      <c r="J74" s="130" t="s">
        <v>36</v>
      </c>
      <c r="K74" s="130" t="s">
        <v>37</v>
      </c>
      <c r="L74" s="57"/>
      <c r="M74" s="23"/>
    </row>
    <row r="75" spans="1:13" ht="13.65" customHeight="1" x14ac:dyDescent="0.3">
      <c r="A75" s="47"/>
      <c r="B75" s="68">
        <v>0.4</v>
      </c>
      <c r="C75" s="30" t="s">
        <v>26</v>
      </c>
      <c r="D75" s="46">
        <f>E75-H57</f>
        <v>0</v>
      </c>
      <c r="E75" s="69">
        <f>ROUNDUP(H57/(1-B75),2)</f>
        <v>0</v>
      </c>
      <c r="F75" s="188">
        <v>0.2</v>
      </c>
      <c r="G75" s="189"/>
      <c r="H75" s="89">
        <f>ROUNDUP(E75/(1-F75),2)</f>
        <v>0</v>
      </c>
      <c r="I75" s="86"/>
      <c r="J75" s="87">
        <v>0</v>
      </c>
      <c r="K75" s="88">
        <f>(J75*(1-B75))</f>
        <v>0</v>
      </c>
      <c r="L75" s="57"/>
      <c r="M75" s="23"/>
    </row>
    <row r="76" spans="1:13" ht="13.65" customHeight="1" x14ac:dyDescent="0.3">
      <c r="A76" s="47"/>
      <c r="B76" s="68">
        <v>0.35</v>
      </c>
      <c r="C76" s="30" t="s">
        <v>28</v>
      </c>
      <c r="D76" s="46">
        <f>E76-H57</f>
        <v>0</v>
      </c>
      <c r="E76" s="70">
        <f>ROUNDUP(H57/(1-B76),2)</f>
        <v>0</v>
      </c>
      <c r="F76" s="188">
        <v>0.25</v>
      </c>
      <c r="G76" s="189"/>
      <c r="H76" s="89">
        <f t="shared" ref="H76:H77" si="4">ROUNDUP(E76/(1-F76),2)</f>
        <v>0</v>
      </c>
      <c r="I76" s="86"/>
      <c r="J76" s="87">
        <v>0</v>
      </c>
      <c r="K76" s="88">
        <f>(J76*(1-B76))</f>
        <v>0</v>
      </c>
      <c r="L76" s="57"/>
      <c r="M76" s="23"/>
    </row>
    <row r="77" spans="1:13" ht="13.65" customHeight="1" thickBot="1" x14ac:dyDescent="0.35">
      <c r="A77" s="47"/>
      <c r="B77" s="68">
        <v>0.3</v>
      </c>
      <c r="C77" s="30" t="s">
        <v>20</v>
      </c>
      <c r="D77" s="46">
        <f>E77-H57</f>
        <v>0</v>
      </c>
      <c r="E77" s="71">
        <f>ROUNDUP(H57/(1-B77),2)</f>
        <v>0</v>
      </c>
      <c r="F77" s="188">
        <v>0.3</v>
      </c>
      <c r="G77" s="189"/>
      <c r="H77" s="89">
        <f t="shared" si="4"/>
        <v>0</v>
      </c>
      <c r="I77" s="86"/>
      <c r="J77" s="87">
        <v>0</v>
      </c>
      <c r="K77" s="88">
        <f>(J77*(1-B77))</f>
        <v>0</v>
      </c>
      <c r="L77" s="57"/>
      <c r="M77" s="23"/>
    </row>
    <row r="78" spans="1:13" ht="3.65" customHeight="1" x14ac:dyDescent="0.3">
      <c r="A78" s="55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54"/>
      <c r="M78" s="23"/>
    </row>
    <row r="79" spans="1:13" ht="13.75" hidden="1" customHeight="1" x14ac:dyDescent="0.25">
      <c r="B79" s="43"/>
      <c r="C79" s="43"/>
      <c r="D79" s="44"/>
      <c r="E79" s="44"/>
      <c r="J79" s="23"/>
      <c r="K79" s="23"/>
      <c r="L79" s="23"/>
      <c r="M79" s="23"/>
    </row>
    <row r="80" spans="1:13" ht="13.75" hidden="1" customHeight="1" x14ac:dyDescent="0.25"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23"/>
      <c r="M80" s="23"/>
    </row>
    <row r="81" spans="2:13" ht="13.75" hidden="1" customHeight="1" x14ac:dyDescent="0.25"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23"/>
      <c r="M81" s="23"/>
    </row>
    <row r="82" spans="2:13" ht="13.75" hidden="1" customHeight="1" x14ac:dyDescent="0.25"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23"/>
      <c r="M82" s="23"/>
    </row>
    <row r="83" spans="2:13" ht="13.75" hidden="1" customHeight="1" x14ac:dyDescent="0.25"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23"/>
      <c r="M83" s="23"/>
    </row>
    <row r="84" spans="2:13" ht="13.75" hidden="1" customHeight="1" x14ac:dyDescent="0.25"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23"/>
      <c r="M84" s="23"/>
    </row>
    <row r="85" spans="2:13" ht="13.75" hidden="1" customHeight="1" x14ac:dyDescent="0.25"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23"/>
      <c r="M85" s="23"/>
    </row>
    <row r="86" spans="2:13" ht="13.75" hidden="1" customHeight="1" x14ac:dyDescent="0.25"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23"/>
      <c r="M86" s="23"/>
    </row>
  </sheetData>
  <sheetProtection password="DF0F" sheet="1" objects="1" scenarios="1" selectLockedCells="1"/>
  <mergeCells count="64">
    <mergeCell ref="F76:G76"/>
    <mergeCell ref="F77:G77"/>
    <mergeCell ref="B48:D48"/>
    <mergeCell ref="B49:D49"/>
    <mergeCell ref="B50:D50"/>
    <mergeCell ref="B51:D51"/>
    <mergeCell ref="F75:G75"/>
    <mergeCell ref="B73:C73"/>
    <mergeCell ref="B61:C61"/>
    <mergeCell ref="E61:H62"/>
    <mergeCell ref="E72:E74"/>
    <mergeCell ref="J32:J33"/>
    <mergeCell ref="K32:K33"/>
    <mergeCell ref="K27:K28"/>
    <mergeCell ref="K29:K30"/>
    <mergeCell ref="J27:J28"/>
    <mergeCell ref="J29:J30"/>
    <mergeCell ref="B46:D46"/>
    <mergeCell ref="B47:D47"/>
    <mergeCell ref="B52:D52"/>
    <mergeCell ref="B44:D44"/>
    <mergeCell ref="A41:L41"/>
    <mergeCell ref="J45:K52"/>
    <mergeCell ref="J44:K44"/>
    <mergeCell ref="J1:L1"/>
    <mergeCell ref="A1:F1"/>
    <mergeCell ref="B24:C24"/>
    <mergeCell ref="B23:C23"/>
    <mergeCell ref="H18:J18"/>
    <mergeCell ref="J23:K23"/>
    <mergeCell ref="A3:L3"/>
    <mergeCell ref="A20:L20"/>
    <mergeCell ref="B14:C14"/>
    <mergeCell ref="B16:C16"/>
    <mergeCell ref="B7:C7"/>
    <mergeCell ref="B6:C6"/>
    <mergeCell ref="B8:C8"/>
    <mergeCell ref="B9:C9"/>
    <mergeCell ref="B10:C10"/>
    <mergeCell ref="B11:C11"/>
    <mergeCell ref="B80:K86"/>
    <mergeCell ref="H38:J38"/>
    <mergeCell ref="H54:J54"/>
    <mergeCell ref="H57:J57"/>
    <mergeCell ref="B26:C26"/>
    <mergeCell ref="B27:C27"/>
    <mergeCell ref="B28:C28"/>
    <mergeCell ref="A70:L70"/>
    <mergeCell ref="A59:L59"/>
    <mergeCell ref="B34:C34"/>
    <mergeCell ref="B29:C29"/>
    <mergeCell ref="B30:C30"/>
    <mergeCell ref="B31:C31"/>
    <mergeCell ref="B33:C33"/>
    <mergeCell ref="B32:C32"/>
    <mergeCell ref="B45:D45"/>
    <mergeCell ref="J6:K6"/>
    <mergeCell ref="J7:K16"/>
    <mergeCell ref="B12:C12"/>
    <mergeCell ref="B13:C13"/>
    <mergeCell ref="J25:J26"/>
    <mergeCell ref="K25:K26"/>
    <mergeCell ref="B15:C15"/>
    <mergeCell ref="B25:C25"/>
  </mergeCells>
  <printOptions horizontalCentered="1" verticalCentered="1"/>
  <pageMargins left="0.5" right="0.5" top="0.75" bottom="0.75" header="0.3" footer="0.3"/>
  <pageSetup orientation="landscape" r:id="rId1"/>
  <headerFooter>
    <oddHeader>&amp;C&amp;18PRODUCT COGS + PRICING CALCULATOR</oddHeader>
    <oddFooter>&amp;CCopyright 2017 © Wicked Goodies. All Rights Reserved.&amp;RPage &amp;P</oddFooter>
  </headerFooter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</dc:creator>
  <cp:lastModifiedBy>Wicked Goodies</cp:lastModifiedBy>
  <cp:lastPrinted>2017-04-01T20:22:52Z</cp:lastPrinted>
  <dcterms:created xsi:type="dcterms:W3CDTF">2009-03-03T20:19:58Z</dcterms:created>
  <dcterms:modified xsi:type="dcterms:W3CDTF">2017-07-14T07:17:01Z</dcterms:modified>
</cp:coreProperties>
</file>